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PRIHODI" sheetId="1" r:id="rId1"/>
    <sheet name="RASHODI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/>
  <c r="E102"/>
  <c r="H102" s="1"/>
  <c r="D102"/>
  <c r="G102" s="1"/>
  <c r="C102"/>
  <c r="H101"/>
  <c r="G101"/>
  <c r="E97"/>
  <c r="D97"/>
  <c r="C97"/>
  <c r="H96"/>
  <c r="G96"/>
  <c r="G97" l="1"/>
  <c r="H97"/>
  <c r="F13" l="1"/>
  <c r="F107" s="1"/>
  <c r="E13"/>
  <c r="E107" s="1"/>
  <c r="D13"/>
  <c r="D107" s="1"/>
  <c r="C13"/>
  <c r="F92"/>
  <c r="E92"/>
  <c r="F86"/>
  <c r="E86"/>
  <c r="C41"/>
  <c r="C86"/>
  <c r="D86"/>
  <c r="H85"/>
  <c r="G85"/>
  <c r="E14" i="1"/>
  <c r="D14"/>
  <c r="C14"/>
  <c r="B14"/>
  <c r="G13"/>
  <c r="F13"/>
  <c r="G12"/>
  <c r="F12"/>
  <c r="E11"/>
  <c r="D11"/>
  <c r="C11"/>
  <c r="B11"/>
  <c r="G10"/>
  <c r="F10"/>
  <c r="G9"/>
  <c r="F9"/>
  <c r="G11" l="1"/>
  <c r="F11"/>
  <c r="G86" i="2"/>
  <c r="H86"/>
  <c r="G14" i="1"/>
  <c r="F14"/>
  <c r="G13" i="2" l="1"/>
  <c r="H13"/>
  <c r="F52"/>
  <c r="E52"/>
  <c r="D52"/>
  <c r="C52"/>
  <c r="H51"/>
  <c r="G51"/>
  <c r="F68"/>
  <c r="E80"/>
  <c r="D80"/>
  <c r="C80"/>
  <c r="F80"/>
  <c r="F18" l="1"/>
  <c r="E18"/>
  <c r="D18"/>
  <c r="D121" s="1"/>
  <c r="C18"/>
  <c r="H17"/>
  <c r="G17"/>
  <c r="H18" l="1"/>
  <c r="G18"/>
  <c r="E68"/>
  <c r="E118" s="1"/>
  <c r="D92"/>
  <c r="C92"/>
  <c r="H66"/>
  <c r="G66"/>
  <c r="G107" l="1"/>
  <c r="H107"/>
  <c r="F74" l="1"/>
  <c r="D74"/>
  <c r="C74"/>
  <c r="C57"/>
  <c r="E74"/>
  <c r="H49" l="1"/>
  <c r="G49"/>
  <c r="H91" l="1"/>
  <c r="G91"/>
  <c r="H92" l="1"/>
  <c r="G92"/>
  <c r="H121"/>
  <c r="G121"/>
  <c r="H48"/>
  <c r="G48" l="1"/>
  <c r="F120" l="1"/>
  <c r="F119"/>
  <c r="E119"/>
  <c r="D119"/>
  <c r="C119"/>
  <c r="F118"/>
  <c r="D68"/>
  <c r="D118" s="1"/>
  <c r="C68"/>
  <c r="C118" s="1"/>
  <c r="F62"/>
  <c r="F116" s="1"/>
  <c r="E62"/>
  <c r="E116" s="1"/>
  <c r="D62"/>
  <c r="D116" s="1"/>
  <c r="C62"/>
  <c r="C116" s="1"/>
  <c r="F57"/>
  <c r="F115" s="1"/>
  <c r="E57"/>
  <c r="E115" s="1"/>
  <c r="D57"/>
  <c r="D115" s="1"/>
  <c r="C115"/>
  <c r="F41"/>
  <c r="E41"/>
  <c r="E112" s="1"/>
  <c r="D41"/>
  <c r="D112" s="1"/>
  <c r="C112"/>
  <c r="F35"/>
  <c r="F111" s="1"/>
  <c r="E35"/>
  <c r="E111" s="1"/>
  <c r="D35"/>
  <c r="D111" s="1"/>
  <c r="C35"/>
  <c r="C111" s="1"/>
  <c r="F112" l="1"/>
  <c r="H112" s="1"/>
  <c r="F113"/>
  <c r="E120"/>
  <c r="H120" s="1"/>
  <c r="D120"/>
  <c r="G120" s="1"/>
  <c r="C120"/>
  <c r="H118"/>
  <c r="H111"/>
  <c r="H116"/>
  <c r="G115"/>
  <c r="G116"/>
  <c r="G118"/>
  <c r="G111"/>
  <c r="H115"/>
  <c r="H119"/>
  <c r="G119"/>
  <c r="E113"/>
  <c r="D113"/>
  <c r="G80"/>
  <c r="H74"/>
  <c r="H80"/>
  <c r="H68"/>
  <c r="G74"/>
  <c r="G68"/>
  <c r="H62"/>
  <c r="G62"/>
  <c r="H57"/>
  <c r="G57"/>
  <c r="H52"/>
  <c r="G52"/>
  <c r="H41"/>
  <c r="G41"/>
  <c r="H35"/>
  <c r="G35"/>
  <c r="F30"/>
  <c r="E30"/>
  <c r="E110" s="1"/>
  <c r="D30"/>
  <c r="D110" s="1"/>
  <c r="C30"/>
  <c r="F24"/>
  <c r="F8" s="1"/>
  <c r="E24"/>
  <c r="E8" s="1"/>
  <c r="D24"/>
  <c r="D8" s="1"/>
  <c r="C24"/>
  <c r="E5" l="1"/>
  <c r="D5"/>
  <c r="F5"/>
  <c r="G112"/>
  <c r="F110"/>
  <c r="G110" s="1"/>
  <c r="E108"/>
  <c r="E123" s="1"/>
  <c r="C108"/>
  <c r="D108"/>
  <c r="D123" s="1"/>
  <c r="H113"/>
  <c r="G113"/>
  <c r="F108"/>
  <c r="H30"/>
  <c r="G30"/>
  <c r="G24"/>
  <c r="H24"/>
  <c r="H79"/>
  <c r="G79"/>
  <c r="H72"/>
  <c r="G72"/>
  <c r="H67"/>
  <c r="G67"/>
  <c r="H61"/>
  <c r="G61"/>
  <c r="H56"/>
  <c r="G56"/>
  <c r="H50"/>
  <c r="G50"/>
  <c r="H47"/>
  <c r="G47"/>
  <c r="H46"/>
  <c r="G46"/>
  <c r="H45"/>
  <c r="G45"/>
  <c r="H40"/>
  <c r="G40"/>
  <c r="H39"/>
  <c r="G39"/>
  <c r="F123" l="1"/>
  <c r="C123"/>
  <c r="H110"/>
  <c r="G108"/>
  <c r="H108"/>
  <c r="H34"/>
  <c r="G34"/>
  <c r="H29"/>
  <c r="G29"/>
  <c r="H28"/>
  <c r="G28"/>
  <c r="G123" l="1"/>
  <c r="H123"/>
  <c r="H22"/>
  <c r="H23"/>
  <c r="G22"/>
  <c r="G23"/>
  <c r="C5" l="1"/>
  <c r="H8" l="1"/>
  <c r="H5"/>
  <c r="G5"/>
  <c r="G8"/>
</calcChain>
</file>

<file path=xl/sharedStrings.xml><?xml version="1.0" encoding="utf-8"?>
<sst xmlns="http://schemas.openxmlformats.org/spreadsheetml/2006/main" count="309" uniqueCount="89">
  <si>
    <t>Račun</t>
  </si>
  <si>
    <t>Naziv računa</t>
  </si>
  <si>
    <t>Indeks</t>
  </si>
  <si>
    <t>Ukupno:</t>
  </si>
  <si>
    <t xml:space="preserve">Izvor financiranja: </t>
  </si>
  <si>
    <t>RASHODI</t>
  </si>
  <si>
    <t>Indeks 5/3</t>
  </si>
  <si>
    <t>Indeks 5/4</t>
  </si>
  <si>
    <t xml:space="preserve">Indeks </t>
  </si>
  <si>
    <t>Izvor financiranja: 1.1.1. Opći prihodi i primici</t>
  </si>
  <si>
    <t>Izvor financiranja: 5.3.1. Pomoći EU</t>
  </si>
  <si>
    <t>Izvor financiranja: 5.4.1. Pomoći proračunskim korisnicima SDŽ</t>
  </si>
  <si>
    <t>Izvor financiranja: 4.4.1. Prihodi za posebne namjene - decentralizacija</t>
  </si>
  <si>
    <t>Izvor financiranja: 3.2.1. Vlastiti prihodi proračunskih korisnika</t>
  </si>
  <si>
    <t>Izvor financiranja: 3.2.2. Vlastiti prihodi PK-prenesena sredstva</t>
  </si>
  <si>
    <t>Izvor financiranja: 4.8.2. Prihodi za posebne namjene PK-prenesena sredstva</t>
  </si>
  <si>
    <t>Izvor financiranja: 5.4.2. Pomoći PK-prenesena sredstva</t>
  </si>
  <si>
    <t>1.1.1. Opći prihodi i primici</t>
  </si>
  <si>
    <t>4.4.1. Prihodi za posebne namjene - decentralizacija</t>
  </si>
  <si>
    <t>3.2.1. Vlastiti prihodi proračunskih korisnika</t>
  </si>
  <si>
    <t>5.3.1. Pomoći EU</t>
  </si>
  <si>
    <t>5.4.1. Pomoći proračunskim korisnicima SDŽ</t>
  </si>
  <si>
    <t>6.2.1. Donacija proračunskim korisnicima SDŽ</t>
  </si>
  <si>
    <t>3.2.2. Vlastiti prihodi PK-prenesena sredstva</t>
  </si>
  <si>
    <t>4.8.2. Prihodi za posebne namjene PK-prenesena sredstva</t>
  </si>
  <si>
    <t>5.4.2. Pomoći PK-prenesena sredstva</t>
  </si>
  <si>
    <t>Izvor financiranja: 5.1.1. Pomoći - tekući projekt</t>
  </si>
  <si>
    <t>PROGRAM: Glavni program C01 Razvoj društvenih djelatnosti</t>
  </si>
  <si>
    <t>5.1.1. Pomoći - tekući projekt</t>
  </si>
  <si>
    <t>1</t>
  </si>
  <si>
    <t>2</t>
  </si>
  <si>
    <t>3</t>
  </si>
  <si>
    <t>4</t>
  </si>
  <si>
    <t>5</t>
  </si>
  <si>
    <t>6</t>
  </si>
  <si>
    <t>7</t>
  </si>
  <si>
    <t>Rashodi za nabavu proizvedene dugotrajne imovine</t>
  </si>
  <si>
    <t>Materijalni rashodi</t>
  </si>
  <si>
    <t>Rashodi za zaposlene</t>
  </si>
  <si>
    <t>Naknade građanima i kućanstvima na temelju osiguranja i druge naknade</t>
  </si>
  <si>
    <t>Financijski rashodi</t>
  </si>
  <si>
    <t>Ostali rashodi</t>
  </si>
  <si>
    <t xml:space="preserve"> </t>
  </si>
  <si>
    <t>Ostvareno /izvršeno 2024.</t>
  </si>
  <si>
    <t>Rashodi za dodatna ulaganja u nefinancijskoj imovini</t>
  </si>
  <si>
    <t xml:space="preserve"> OSNOVNA ŠKOLA PROF.FILIPA LUKASA, KAŠTEL STARI 13182</t>
  </si>
  <si>
    <t>Izvor financiranja: 5.5.1. Pomoći EU za PK</t>
  </si>
  <si>
    <t>Izvor financiranja: 5.5.2. Pomoći EU za PK-prenesena sredstva</t>
  </si>
  <si>
    <t>Izvor financiranja: 6.2.2. Donacije PK-prenesena sredstva</t>
  </si>
  <si>
    <t>Izvor financiranja: 7.2.2. Prihodi od prodaje nefinancijske imovine-prenesena sredstva</t>
  </si>
  <si>
    <t>5.5.2. Pomoći EU za PK - prenesena sredstva</t>
  </si>
  <si>
    <t>1.1.2. Opći prihodi i primici-prenesena sredstva</t>
  </si>
  <si>
    <t>6.2.2.</t>
  </si>
  <si>
    <t>Donacije PK-prenesena sredstva</t>
  </si>
  <si>
    <t xml:space="preserve">I. OPĆI DIO </t>
  </si>
  <si>
    <t>SAŽETAK RAČUNA PRIHODA I RASHODA I RAČUNA FINANCIRANJA</t>
  </si>
  <si>
    <t xml:space="preserve">Sažetak računa prihoda i rashoda    </t>
  </si>
  <si>
    <t>Brojčana oznaka i naziv</t>
  </si>
  <si>
    <t>6=5/2*100</t>
  </si>
  <si>
    <t>7=5/4*100</t>
  </si>
  <si>
    <t>6 - Prihod od poslovanja</t>
  </si>
  <si>
    <t>7 - Prihod od prodaje nefinancijske imovine</t>
  </si>
  <si>
    <t>Prihod ukupno</t>
  </si>
  <si>
    <t>3 - Rashodi poslovanja</t>
  </si>
  <si>
    <t>4 - Rashodi za nabavu nefinancijske imovine</t>
  </si>
  <si>
    <t>Rashod ukupno</t>
  </si>
  <si>
    <t>OSNOVNA ŠKOLA PROF.FILIPA LUKASA 13182</t>
  </si>
  <si>
    <t>Izvršenje 2024.g.</t>
  </si>
  <si>
    <t>POLUGODIŠNJI IZVJEŠTAJ O IZVRŠENJU FINANCIJSKOG PLANA ZA 2025.</t>
  </si>
  <si>
    <t>Izvorni plan 2025.</t>
  </si>
  <si>
    <t>Tekući plan 2025.</t>
  </si>
  <si>
    <t>Ostvareno /izvršeno 2025.</t>
  </si>
  <si>
    <t>Izvor financiranja: 5.1.2. Pomoći - prenesena sredstva</t>
  </si>
  <si>
    <t>0</t>
  </si>
  <si>
    <t>1899,52</t>
  </si>
  <si>
    <t>Izvor financiranja: 5.3.2. Pomoći EU - prenesena sredstva</t>
  </si>
  <si>
    <t>0,00</t>
  </si>
  <si>
    <t>10763,84</t>
  </si>
  <si>
    <t>Izvorni plan 2025.g.</t>
  </si>
  <si>
    <t>Tekući plan/rebalans 2025.g.</t>
  </si>
  <si>
    <t>Izvršenje 2025.g.</t>
  </si>
  <si>
    <t>5.1.2.</t>
  </si>
  <si>
    <t>Pomoći-prenesena sredstva</t>
  </si>
  <si>
    <t>5.5.1.</t>
  </si>
  <si>
    <t>Pomoći EU za PK</t>
  </si>
  <si>
    <t>5.3.2.</t>
  </si>
  <si>
    <t>Pomoći EU-prenesena sredstva</t>
  </si>
  <si>
    <t>Izvor financiranja: 1.1.2. Opći ph i primici-prenesena sredstva</t>
  </si>
  <si>
    <t>IZVJEŠTAJ O IZVRŠENJU POLUGODIŠNJEG PLANA PRORAČUNSKOG KORISNIKA DRŽAVNOG PRORAČUNA ZA 2025.G.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</si>
</sst>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11" fillId="0" borderId="12" applyNumberFormat="0" applyFill="0" applyAlignment="0" applyProtection="0"/>
  </cellStyleXfs>
  <cellXfs count="10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Font="1"/>
    <xf numFmtId="0" fontId="0" fillId="0" borderId="0" xfId="0" applyAlignment="1">
      <alignment horizontal="center"/>
    </xf>
    <xf numFmtId="4" fontId="1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4" fontId="0" fillId="2" borderId="0" xfId="0" applyNumberFormat="1" applyFill="1"/>
    <xf numFmtId="4" fontId="0" fillId="2" borderId="0" xfId="0" applyNumberFormat="1" applyFill="1" applyBorder="1"/>
    <xf numFmtId="0" fontId="1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4" xfId="0" applyFont="1" applyFill="1" applyBorder="1" applyAlignment="1">
      <alignment horizontal="center" vertical="center" wrapText="1"/>
    </xf>
    <xf numFmtId="4" fontId="0" fillId="2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0" fillId="0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/>
    </xf>
    <xf numFmtId="2" fontId="4" fillId="0" borderId="1" xfId="0" applyNumberFormat="1" applyFont="1" applyBorder="1" applyAlignment="1">
      <alignment vertical="center" wrapText="1"/>
    </xf>
    <xf numFmtId="2" fontId="4" fillId="5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0" fillId="0" borderId="1" xfId="0" applyNumberFormat="1" applyBorder="1"/>
    <xf numFmtId="0" fontId="3" fillId="5" borderId="2" xfId="0" applyFont="1" applyFill="1" applyBorder="1" applyAlignment="1"/>
    <xf numFmtId="0" fontId="3" fillId="5" borderId="3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4" fontId="9" fillId="0" borderId="1" xfId="0" applyNumberFormat="1" applyFont="1" applyBorder="1"/>
    <xf numFmtId="0" fontId="8" fillId="7" borderId="1" xfId="0" applyFont="1" applyFill="1" applyBorder="1"/>
    <xf numFmtId="4" fontId="8" fillId="7" borderId="1" xfId="0" applyNumberFormat="1" applyFont="1" applyFill="1" applyBorder="1"/>
    <xf numFmtId="0" fontId="9" fillId="0" borderId="0" xfId="0" applyFont="1"/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right" vertical="center" wrapText="1"/>
    </xf>
    <xf numFmtId="4" fontId="10" fillId="0" borderId="12" xfId="1" applyNumberFormat="1" applyFont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2" xfId="0" applyFont="1" applyFill="1" applyBorder="1" applyAlignment="1"/>
    <xf numFmtId="0" fontId="3" fillId="5" borderId="3" xfId="0" applyFont="1" applyFill="1" applyBorder="1" applyAlignme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</cellXfs>
  <cellStyles count="2">
    <cellStyle name="Obično" xfId="0" builtinId="0"/>
    <cellStyle name="Povezana ćelija" xfId="1" builtinId="24"/>
  </cellStyles>
  <dxfs count="0"/>
  <tableStyles count="0" defaultTableStyle="TableStyleMedium2" defaultPivotStyle="PivotStyleLight16"/>
  <colors>
    <mruColors>
      <color rgb="FFCC99FF"/>
      <color rgb="FFCCCCFF"/>
      <color rgb="FF9966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A4" sqref="A4:G4"/>
    </sheetView>
  </sheetViews>
  <sheetFormatPr defaultRowHeight="15"/>
  <cols>
    <col min="1" max="1" width="43.140625" bestFit="1" customWidth="1"/>
    <col min="2" max="2" width="17" bestFit="1" customWidth="1"/>
    <col min="3" max="3" width="14.42578125" bestFit="1" customWidth="1"/>
    <col min="4" max="4" width="15.42578125" customWidth="1"/>
    <col min="5" max="5" width="13.140625" bestFit="1" customWidth="1"/>
    <col min="6" max="6" width="14.42578125" bestFit="1" customWidth="1"/>
    <col min="7" max="8" width="11.5703125" bestFit="1" customWidth="1"/>
    <col min="10" max="10" width="17.28515625" customWidth="1"/>
    <col min="11" max="11" width="10.7109375" customWidth="1"/>
    <col min="12" max="13" width="13.140625" customWidth="1"/>
    <col min="14" max="14" width="15.85546875" customWidth="1"/>
    <col min="15" max="15" width="14" customWidth="1"/>
    <col min="17" max="17" width="15" customWidth="1"/>
  </cols>
  <sheetData>
    <row r="1" spans="1:7" ht="15.75">
      <c r="A1" s="85" t="s">
        <v>66</v>
      </c>
      <c r="B1" s="85"/>
      <c r="C1" s="85"/>
      <c r="D1" s="85"/>
      <c r="E1" s="85"/>
      <c r="F1" s="85"/>
      <c r="G1" s="85"/>
    </row>
    <row r="2" spans="1:7">
      <c r="A2" s="73" t="s">
        <v>88</v>
      </c>
      <c r="B2" s="74"/>
      <c r="C2" s="74"/>
      <c r="D2" s="74"/>
      <c r="E2" s="74"/>
      <c r="F2" s="74"/>
      <c r="G2" s="75"/>
    </row>
    <row r="3" spans="1:7">
      <c r="A3" s="76"/>
      <c r="B3" s="77"/>
      <c r="C3" s="77"/>
      <c r="D3" s="77"/>
      <c r="E3" s="77"/>
      <c r="F3" s="77"/>
      <c r="G3" s="78"/>
    </row>
    <row r="4" spans="1:7" ht="15.75">
      <c r="A4" s="79" t="s">
        <v>54</v>
      </c>
      <c r="B4" s="80"/>
      <c r="C4" s="80"/>
      <c r="D4" s="80"/>
      <c r="E4" s="80"/>
      <c r="F4" s="80"/>
      <c r="G4" s="81"/>
    </row>
    <row r="5" spans="1:7" ht="15.75">
      <c r="A5" s="79" t="s">
        <v>55</v>
      </c>
      <c r="B5" s="80"/>
      <c r="C5" s="80"/>
      <c r="D5" s="80"/>
      <c r="E5" s="80"/>
      <c r="F5" s="80"/>
      <c r="G5" s="81"/>
    </row>
    <row r="6" spans="1:7" ht="15.75">
      <c r="A6" s="82" t="s">
        <v>56</v>
      </c>
      <c r="B6" s="83"/>
      <c r="C6" s="83"/>
      <c r="D6" s="83"/>
      <c r="E6" s="83"/>
      <c r="F6" s="83"/>
      <c r="G6" s="84"/>
    </row>
    <row r="7" spans="1:7" ht="47.25">
      <c r="A7" s="60" t="s">
        <v>57</v>
      </c>
      <c r="B7" s="60" t="s">
        <v>67</v>
      </c>
      <c r="C7" s="60" t="s">
        <v>78</v>
      </c>
      <c r="D7" s="60" t="s">
        <v>79</v>
      </c>
      <c r="E7" s="60" t="s">
        <v>80</v>
      </c>
      <c r="F7" s="60" t="s">
        <v>2</v>
      </c>
      <c r="G7" s="60" t="s">
        <v>2</v>
      </c>
    </row>
    <row r="8" spans="1:7" ht="15.75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2" t="s">
        <v>58</v>
      </c>
      <c r="G8" s="62" t="s">
        <v>59</v>
      </c>
    </row>
    <row r="9" spans="1:7" ht="15.75">
      <c r="A9" s="63" t="s">
        <v>60</v>
      </c>
      <c r="B9" s="64">
        <v>2749209.1</v>
      </c>
      <c r="C9" s="64">
        <v>2430814.66</v>
      </c>
      <c r="D9" s="64">
        <v>2481814.73</v>
      </c>
      <c r="E9" s="64">
        <v>1413410.66</v>
      </c>
      <c r="F9" s="63">
        <f>E9/B9*100</f>
        <v>51.41153723083486</v>
      </c>
      <c r="G9" s="63">
        <f>E9/D9*100</f>
        <v>56.950691883434821</v>
      </c>
    </row>
    <row r="10" spans="1:7" ht="15.75">
      <c r="A10" s="63" t="s">
        <v>61</v>
      </c>
      <c r="B10" s="64">
        <v>0</v>
      </c>
      <c r="C10" s="64">
        <v>0</v>
      </c>
      <c r="D10" s="64">
        <v>0</v>
      </c>
      <c r="E10" s="64">
        <v>0</v>
      </c>
      <c r="F10" s="63" t="e">
        <f t="shared" ref="F10:F14" si="0">E10/B10*100</f>
        <v>#DIV/0!</v>
      </c>
      <c r="G10" s="63" t="e">
        <f t="shared" ref="G10:G14" si="1">E10/D10*100</f>
        <v>#DIV/0!</v>
      </c>
    </row>
    <row r="11" spans="1:7" ht="15.75">
      <c r="A11" s="65" t="s">
        <v>62</v>
      </c>
      <c r="B11" s="66">
        <f>B9+B10</f>
        <v>2749209.1</v>
      </c>
      <c r="C11" s="66">
        <f>C9+C10</f>
        <v>2430814.66</v>
      </c>
      <c r="D11" s="66">
        <f>D9+D10</f>
        <v>2481814.73</v>
      </c>
      <c r="E11" s="66">
        <f>E9+E10</f>
        <v>1413410.66</v>
      </c>
      <c r="F11" s="65">
        <f t="shared" si="0"/>
        <v>51.41153723083486</v>
      </c>
      <c r="G11" s="65">
        <f t="shared" si="1"/>
        <v>56.950691883434821</v>
      </c>
    </row>
    <row r="12" spans="1:7" ht="15.75">
      <c r="A12" s="63" t="s">
        <v>63</v>
      </c>
      <c r="B12" s="64">
        <v>2626892.62</v>
      </c>
      <c r="C12" s="64">
        <v>2715975.12</v>
      </c>
      <c r="D12" s="64">
        <v>2914490.29</v>
      </c>
      <c r="E12" s="64">
        <v>1603028.76</v>
      </c>
      <c r="F12" s="63">
        <f t="shared" si="0"/>
        <v>61.02376426791286</v>
      </c>
      <c r="G12" s="63">
        <f t="shared" si="1"/>
        <v>55.00202781598562</v>
      </c>
    </row>
    <row r="13" spans="1:7" ht="15.75">
      <c r="A13" s="63" t="s">
        <v>64</v>
      </c>
      <c r="B13" s="64">
        <v>71577.52</v>
      </c>
      <c r="C13" s="64">
        <v>46909.93</v>
      </c>
      <c r="D13" s="64">
        <v>47207.15</v>
      </c>
      <c r="E13" s="64">
        <v>0</v>
      </c>
      <c r="F13" s="63">
        <f t="shared" si="0"/>
        <v>0</v>
      </c>
      <c r="G13" s="63">
        <f t="shared" si="1"/>
        <v>0</v>
      </c>
    </row>
    <row r="14" spans="1:7" ht="15.75">
      <c r="A14" s="65" t="s">
        <v>65</v>
      </c>
      <c r="B14" s="66">
        <f>B12+B13</f>
        <v>2698470.14</v>
      </c>
      <c r="C14" s="66">
        <f>C12+C13</f>
        <v>2762885.0500000003</v>
      </c>
      <c r="D14" s="66">
        <f>D12+D13</f>
        <v>2961697.44</v>
      </c>
      <c r="E14" s="66">
        <f>E12+E13</f>
        <v>1603028.76</v>
      </c>
      <c r="F14" s="65">
        <f t="shared" si="0"/>
        <v>59.405095362663531</v>
      </c>
      <c r="G14" s="65">
        <f t="shared" si="1"/>
        <v>54.125338339759651</v>
      </c>
    </row>
    <row r="15" spans="1:7" ht="15.75">
      <c r="A15" s="67"/>
      <c r="B15" s="67"/>
      <c r="C15" s="67"/>
      <c r="D15" s="67"/>
      <c r="E15" s="67"/>
      <c r="F15" s="67"/>
      <c r="G15" s="67"/>
    </row>
    <row r="16" spans="1:7" ht="15.75">
      <c r="A16" s="67"/>
      <c r="B16" s="67"/>
      <c r="C16" s="67"/>
      <c r="D16" s="67"/>
      <c r="E16" s="67"/>
      <c r="F16" s="67"/>
      <c r="G16" s="67"/>
    </row>
  </sheetData>
  <mergeCells count="5">
    <mergeCell ref="A2:G3"/>
    <mergeCell ref="A4:G4"/>
    <mergeCell ref="A5:G5"/>
    <mergeCell ref="A6:G6"/>
    <mergeCell ref="A1:G1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92"/>
  <sheetViews>
    <sheetView workbookViewId="0">
      <selection activeCell="A9" sqref="A9:H9"/>
    </sheetView>
  </sheetViews>
  <sheetFormatPr defaultRowHeight="15"/>
  <cols>
    <col min="1" max="1" width="6.28515625" style="11" bestFit="1" customWidth="1"/>
    <col min="2" max="2" width="60.7109375" bestFit="1" customWidth="1"/>
    <col min="3" max="3" width="14.42578125" bestFit="1" customWidth="1"/>
    <col min="4" max="5" width="11.7109375" bestFit="1" customWidth="1"/>
    <col min="6" max="6" width="14.42578125" bestFit="1" customWidth="1"/>
    <col min="7" max="8" width="11.5703125" bestFit="1" customWidth="1"/>
    <col min="9" max="9" width="20.28515625" style="9" customWidth="1"/>
    <col min="10" max="10" width="13.5703125" customWidth="1"/>
    <col min="11" max="11" width="17.42578125" customWidth="1"/>
    <col min="12" max="12" width="15.85546875" customWidth="1"/>
    <col min="13" max="13" width="18.140625" customWidth="1"/>
    <col min="14" max="14" width="14.140625" customWidth="1"/>
    <col min="15" max="15" width="13.140625" customWidth="1"/>
    <col min="16" max="16" width="11.5703125" customWidth="1"/>
  </cols>
  <sheetData>
    <row r="1" spans="1:12" ht="30" customHeight="1">
      <c r="A1" s="86" t="s">
        <v>45</v>
      </c>
      <c r="B1" s="87"/>
      <c r="C1" s="87"/>
      <c r="D1" s="87"/>
      <c r="E1" s="87"/>
      <c r="F1" s="87"/>
      <c r="G1" s="87"/>
      <c r="H1" s="87"/>
    </row>
    <row r="2" spans="1:12" ht="33" customHeight="1">
      <c r="A2" s="93" t="s">
        <v>68</v>
      </c>
      <c r="B2" s="93"/>
      <c r="C2" s="93"/>
      <c r="D2" s="93"/>
      <c r="E2" s="93"/>
      <c r="F2" s="93"/>
      <c r="G2" s="93"/>
      <c r="H2" s="93"/>
    </row>
    <row r="3" spans="1:12" ht="25.5">
      <c r="A3" s="95" t="s">
        <v>5</v>
      </c>
      <c r="B3" s="95"/>
      <c r="C3" s="27" t="s">
        <v>43</v>
      </c>
      <c r="D3" s="27" t="s">
        <v>69</v>
      </c>
      <c r="E3" s="27" t="s">
        <v>70</v>
      </c>
      <c r="F3" s="27" t="s">
        <v>71</v>
      </c>
      <c r="G3" s="27" t="s">
        <v>6</v>
      </c>
      <c r="H3" s="27" t="s">
        <v>7</v>
      </c>
      <c r="K3" s="9"/>
    </row>
    <row r="4" spans="1:12" ht="16.5" customHeight="1">
      <c r="A4" s="27"/>
      <c r="B4" s="28">
        <v>1</v>
      </c>
      <c r="C4" s="28">
        <v>2</v>
      </c>
      <c r="D4" s="28">
        <v>3</v>
      </c>
      <c r="E4" s="28">
        <v>4</v>
      </c>
      <c r="F4" s="28">
        <v>5</v>
      </c>
      <c r="G4" s="28">
        <v>6</v>
      </c>
      <c r="H4" s="28">
        <v>7</v>
      </c>
      <c r="K4" s="9"/>
      <c r="L4" s="9"/>
    </row>
    <row r="5" spans="1:12">
      <c r="A5" s="27"/>
      <c r="B5" s="29" t="s">
        <v>3</v>
      </c>
      <c r="C5" s="30">
        <f>SUM(C8)</f>
        <v>2698470.14</v>
      </c>
      <c r="D5" s="30">
        <f>SUM(D8)</f>
        <v>2762885.0500000007</v>
      </c>
      <c r="E5" s="30">
        <f>SUM(E8)</f>
        <v>2961697.4400000004</v>
      </c>
      <c r="F5" s="30">
        <f>SUM(F8)</f>
        <v>1603028.7600000002</v>
      </c>
      <c r="G5" s="29">
        <f t="shared" ref="G5" si="0">F5/D5*100</f>
        <v>58.020103297457112</v>
      </c>
      <c r="H5" s="29">
        <f t="shared" ref="H5" si="1">F5/E5*100</f>
        <v>54.125338339759644</v>
      </c>
      <c r="K5" s="9"/>
      <c r="L5" s="9"/>
    </row>
    <row r="6" spans="1:12" ht="25.5">
      <c r="A6" s="95" t="s">
        <v>27</v>
      </c>
      <c r="B6" s="95"/>
      <c r="C6" s="27" t="s">
        <v>43</v>
      </c>
      <c r="D6" s="27" t="s">
        <v>69</v>
      </c>
      <c r="E6" s="27" t="s">
        <v>70</v>
      </c>
      <c r="F6" s="27" t="s">
        <v>71</v>
      </c>
      <c r="G6" s="27" t="s">
        <v>6</v>
      </c>
      <c r="H6" s="27" t="s">
        <v>7</v>
      </c>
      <c r="K6" s="9"/>
      <c r="L6" s="9"/>
    </row>
    <row r="7" spans="1:12" ht="16.5" customHeight="1">
      <c r="A7" s="27"/>
      <c r="B7" s="28">
        <v>1</v>
      </c>
      <c r="C7" s="28">
        <v>2</v>
      </c>
      <c r="D7" s="28">
        <v>3</v>
      </c>
      <c r="E7" s="28">
        <v>4</v>
      </c>
      <c r="F7" s="28">
        <v>5</v>
      </c>
      <c r="G7" s="28">
        <v>6</v>
      </c>
      <c r="H7" s="28">
        <v>7</v>
      </c>
      <c r="K7" s="9"/>
      <c r="L7" s="9"/>
    </row>
    <row r="8" spans="1:12">
      <c r="A8" s="27"/>
      <c r="B8" s="29" t="s">
        <v>3</v>
      </c>
      <c r="C8" s="30">
        <f>C24+C30+C35+C41+C52+C57+C62+C68+C74+C80+C92+C18+C86+C97+C13+C102</f>
        <v>2698470.14</v>
      </c>
      <c r="D8" s="30">
        <f>(D24+D30+D35+D41+D52+D57+D62+D68+D74+D80+D92+D18+D13)</f>
        <v>2762885.0500000007</v>
      </c>
      <c r="E8" s="30">
        <f>E24+E30+E35+E41+E52+E57+E62+E68+E74+E80+E92+E18+E13+E86</f>
        <v>2961697.4400000004</v>
      </c>
      <c r="F8" s="30">
        <f>F18+F24+F30+F35+F41+F52+F57+F62+F68+F74+F80+F92+F13+F86</f>
        <v>1603028.7600000002</v>
      </c>
      <c r="G8" s="29">
        <f t="shared" ref="G8" si="2">F8/D8*100</f>
        <v>58.020103297457112</v>
      </c>
      <c r="H8" s="29">
        <f t="shared" ref="H8" si="3">F8/E8*100</f>
        <v>54.125338339759644</v>
      </c>
      <c r="K8" s="9"/>
      <c r="L8" s="9"/>
    </row>
    <row r="9" spans="1:12">
      <c r="A9" s="92" t="s">
        <v>47</v>
      </c>
      <c r="B9" s="92"/>
      <c r="C9" s="92"/>
      <c r="D9" s="92"/>
      <c r="E9" s="92"/>
      <c r="F9" s="92"/>
      <c r="G9" s="92"/>
      <c r="H9" s="92"/>
      <c r="K9" s="9"/>
      <c r="L9" s="9"/>
    </row>
    <row r="10" spans="1:12" ht="25.5">
      <c r="A10" s="31" t="s">
        <v>0</v>
      </c>
      <c r="B10" s="31" t="s">
        <v>1</v>
      </c>
      <c r="C10" s="31" t="s">
        <v>43</v>
      </c>
      <c r="D10" s="31" t="s">
        <v>69</v>
      </c>
      <c r="E10" s="31" t="s">
        <v>70</v>
      </c>
      <c r="F10" s="31" t="s">
        <v>71</v>
      </c>
      <c r="G10" s="31" t="s">
        <v>6</v>
      </c>
      <c r="H10" s="31" t="s">
        <v>7</v>
      </c>
      <c r="K10" s="9"/>
      <c r="L10" s="9"/>
    </row>
    <row r="11" spans="1:12">
      <c r="A11" s="32"/>
      <c r="B11" s="31">
        <v>1</v>
      </c>
      <c r="C11" s="31">
        <v>2</v>
      </c>
      <c r="D11" s="31">
        <v>3</v>
      </c>
      <c r="E11" s="31">
        <v>4</v>
      </c>
      <c r="F11" s="31">
        <v>5</v>
      </c>
      <c r="G11" s="31">
        <v>6</v>
      </c>
      <c r="H11" s="31">
        <v>7</v>
      </c>
      <c r="K11" s="9"/>
      <c r="L11" s="9"/>
    </row>
    <row r="12" spans="1:12">
      <c r="A12" s="31">
        <v>32</v>
      </c>
      <c r="B12" s="33" t="s">
        <v>37</v>
      </c>
      <c r="C12" s="34">
        <v>6710.72</v>
      </c>
      <c r="D12" s="34">
        <v>0</v>
      </c>
      <c r="E12" s="34">
        <v>47723.38</v>
      </c>
      <c r="F12" s="34">
        <v>17995.95</v>
      </c>
      <c r="G12" s="35"/>
      <c r="H12" s="35"/>
      <c r="K12" s="9"/>
      <c r="L12" s="9"/>
    </row>
    <row r="13" spans="1:12">
      <c r="A13" s="31"/>
      <c r="B13" s="36" t="s">
        <v>3</v>
      </c>
      <c r="C13" s="37">
        <f>C12</f>
        <v>6710.72</v>
      </c>
      <c r="D13" s="37">
        <f>D12</f>
        <v>0</v>
      </c>
      <c r="E13" s="37">
        <f>E12</f>
        <v>47723.38</v>
      </c>
      <c r="F13" s="37">
        <f>F12</f>
        <v>17995.95</v>
      </c>
      <c r="G13" s="38" t="e">
        <f t="shared" ref="G13" si="4">F13/D13*100</f>
        <v>#DIV/0!</v>
      </c>
      <c r="H13" s="38">
        <f t="shared" ref="H13" si="5">F13/E13*100</f>
        <v>37.708875607720998</v>
      </c>
      <c r="K13" s="9"/>
      <c r="L13" s="9"/>
    </row>
    <row r="14" spans="1:12" ht="15" customHeight="1">
      <c r="A14" s="92" t="s">
        <v>48</v>
      </c>
      <c r="B14" s="92"/>
      <c r="C14" s="92"/>
      <c r="D14" s="92"/>
      <c r="E14" s="92"/>
      <c r="F14" s="92"/>
      <c r="G14" s="92"/>
      <c r="H14" s="92"/>
      <c r="K14" s="9"/>
      <c r="L14" s="9"/>
    </row>
    <row r="15" spans="1:12" ht="25.5">
      <c r="A15" s="31" t="s">
        <v>0</v>
      </c>
      <c r="B15" s="31" t="s">
        <v>1</v>
      </c>
      <c r="C15" s="31" t="s">
        <v>43</v>
      </c>
      <c r="D15" s="31" t="s">
        <v>69</v>
      </c>
      <c r="E15" s="31" t="s">
        <v>70</v>
      </c>
      <c r="F15" s="31" t="s">
        <v>71</v>
      </c>
      <c r="G15" s="31" t="s">
        <v>6</v>
      </c>
      <c r="H15" s="31" t="s">
        <v>7</v>
      </c>
      <c r="K15" s="9"/>
      <c r="L15" s="9"/>
    </row>
    <row r="16" spans="1:12">
      <c r="A16" s="32"/>
      <c r="B16" s="31">
        <v>1</v>
      </c>
      <c r="C16" s="31">
        <v>2</v>
      </c>
      <c r="D16" s="31">
        <v>3</v>
      </c>
      <c r="E16" s="31">
        <v>4</v>
      </c>
      <c r="F16" s="31">
        <v>5</v>
      </c>
      <c r="G16" s="31">
        <v>6</v>
      </c>
      <c r="H16" s="31">
        <v>7</v>
      </c>
      <c r="K16" s="9"/>
      <c r="L16" s="9"/>
    </row>
    <row r="17" spans="1:15">
      <c r="A17" s="31">
        <v>32</v>
      </c>
      <c r="B17" s="33" t="s">
        <v>37</v>
      </c>
      <c r="C17" s="34">
        <v>0</v>
      </c>
      <c r="D17" s="34">
        <v>0</v>
      </c>
      <c r="E17" s="34">
        <v>2017.56</v>
      </c>
      <c r="F17" s="34">
        <v>0</v>
      </c>
      <c r="G17" s="35" t="e">
        <f t="shared" ref="G17:G18" si="6">F17/D17*100</f>
        <v>#DIV/0!</v>
      </c>
      <c r="H17" s="35">
        <f t="shared" ref="H17:H18" si="7">F17/E17*100</f>
        <v>0</v>
      </c>
      <c r="K17" s="9"/>
      <c r="L17" s="9"/>
    </row>
    <row r="18" spans="1:15">
      <c r="A18" s="31"/>
      <c r="B18" s="36" t="s">
        <v>3</v>
      </c>
      <c r="C18" s="37">
        <f>C17</f>
        <v>0</v>
      </c>
      <c r="D18" s="37">
        <f>D17</f>
        <v>0</v>
      </c>
      <c r="E18" s="37">
        <f>E17</f>
        <v>2017.56</v>
      </c>
      <c r="F18" s="37">
        <f>F17</f>
        <v>0</v>
      </c>
      <c r="G18" s="38" t="e">
        <f t="shared" si="6"/>
        <v>#DIV/0!</v>
      </c>
      <c r="H18" s="38">
        <f t="shared" si="7"/>
        <v>0</v>
      </c>
      <c r="K18" s="9"/>
      <c r="L18" s="9"/>
    </row>
    <row r="19" spans="1:15">
      <c r="A19" s="92" t="s">
        <v>9</v>
      </c>
      <c r="B19" s="92"/>
      <c r="C19" s="92"/>
      <c r="D19" s="92"/>
      <c r="E19" s="92"/>
      <c r="F19" s="92"/>
      <c r="G19" s="92"/>
      <c r="H19" s="92"/>
      <c r="K19" s="9"/>
      <c r="L19" s="9"/>
    </row>
    <row r="20" spans="1:15" ht="25.5">
      <c r="A20" s="31" t="s">
        <v>0</v>
      </c>
      <c r="B20" s="31" t="s">
        <v>1</v>
      </c>
      <c r="C20" s="31" t="s">
        <v>43</v>
      </c>
      <c r="D20" s="31" t="s">
        <v>69</v>
      </c>
      <c r="E20" s="31" t="s">
        <v>70</v>
      </c>
      <c r="F20" s="31" t="s">
        <v>71</v>
      </c>
      <c r="G20" s="31" t="s">
        <v>6</v>
      </c>
      <c r="H20" s="31" t="s">
        <v>7</v>
      </c>
      <c r="K20" s="8"/>
      <c r="L20" s="9"/>
    </row>
    <row r="21" spans="1:15" ht="15.75">
      <c r="A21" s="32"/>
      <c r="B21" s="31">
        <v>1</v>
      </c>
      <c r="C21" s="31">
        <v>2</v>
      </c>
      <c r="D21" s="31">
        <v>3</v>
      </c>
      <c r="E21" s="31">
        <v>4</v>
      </c>
      <c r="F21" s="31">
        <v>5</v>
      </c>
      <c r="G21" s="31">
        <v>6</v>
      </c>
      <c r="H21" s="31">
        <v>7</v>
      </c>
      <c r="J21" s="16"/>
      <c r="K21" s="9"/>
      <c r="L21" s="9"/>
      <c r="M21" s="9"/>
    </row>
    <row r="22" spans="1:15">
      <c r="A22" s="31">
        <v>31</v>
      </c>
      <c r="B22" s="33" t="s">
        <v>38</v>
      </c>
      <c r="C22" s="34">
        <v>19335.54</v>
      </c>
      <c r="D22" s="34">
        <v>39494.33</v>
      </c>
      <c r="E22" s="34">
        <v>39494.33</v>
      </c>
      <c r="F22" s="34">
        <v>14002.47</v>
      </c>
      <c r="G22" s="35">
        <f t="shared" ref="G22:G24" si="8">F22/D22*100</f>
        <v>35.454380413593547</v>
      </c>
      <c r="H22" s="35">
        <f t="shared" ref="H22:H24" si="9">F22/E22*100</f>
        <v>35.454380413593547</v>
      </c>
      <c r="J22" s="9"/>
      <c r="K22" s="9"/>
      <c r="L22" s="9"/>
      <c r="M22" s="9"/>
      <c r="N22" s="9"/>
      <c r="O22" s="9"/>
    </row>
    <row r="23" spans="1:15">
      <c r="A23" s="31">
        <v>32</v>
      </c>
      <c r="B23" s="33" t="s">
        <v>37</v>
      </c>
      <c r="C23" s="34">
        <v>1874.71</v>
      </c>
      <c r="D23" s="34">
        <v>1967.03</v>
      </c>
      <c r="E23" s="34">
        <v>1967.03</v>
      </c>
      <c r="F23" s="34">
        <v>331.8</v>
      </c>
      <c r="G23" s="35">
        <f t="shared" si="8"/>
        <v>16.868070136195179</v>
      </c>
      <c r="H23" s="35">
        <f t="shared" si="9"/>
        <v>16.868070136195179</v>
      </c>
      <c r="J23" s="9"/>
      <c r="K23" s="9"/>
      <c r="L23" s="9"/>
      <c r="M23" s="9"/>
      <c r="N23" s="9"/>
      <c r="O23" s="9"/>
    </row>
    <row r="24" spans="1:15">
      <c r="A24" s="31"/>
      <c r="B24" s="36" t="s">
        <v>3</v>
      </c>
      <c r="C24" s="37">
        <f>SUM(C22:C23)</f>
        <v>21210.25</v>
      </c>
      <c r="D24" s="37">
        <f>SUM(D22:D23)</f>
        <v>41461.360000000001</v>
      </c>
      <c r="E24" s="37">
        <f>SUM(E22:E23)</f>
        <v>41461.360000000001</v>
      </c>
      <c r="F24" s="37">
        <f>SUM(F22:F23)</f>
        <v>14334.269999999999</v>
      </c>
      <c r="G24" s="38">
        <f t="shared" si="8"/>
        <v>34.572599644584741</v>
      </c>
      <c r="H24" s="38">
        <f t="shared" si="9"/>
        <v>34.572599644584741</v>
      </c>
      <c r="K24" s="9"/>
      <c r="L24" s="9"/>
    </row>
    <row r="25" spans="1:15" ht="16.5" customHeight="1">
      <c r="A25" s="92" t="s">
        <v>12</v>
      </c>
      <c r="B25" s="92"/>
      <c r="C25" s="92"/>
      <c r="D25" s="92"/>
      <c r="E25" s="92"/>
      <c r="F25" s="92"/>
      <c r="G25" s="92"/>
      <c r="H25" s="92"/>
      <c r="J25" s="9"/>
      <c r="K25" s="9"/>
      <c r="L25" s="9"/>
    </row>
    <row r="26" spans="1:15" ht="25.5">
      <c r="A26" s="31" t="s">
        <v>0</v>
      </c>
      <c r="B26" s="31" t="s">
        <v>1</v>
      </c>
      <c r="C26" s="31" t="s">
        <v>43</v>
      </c>
      <c r="D26" s="31" t="s">
        <v>69</v>
      </c>
      <c r="E26" s="31" t="s">
        <v>70</v>
      </c>
      <c r="F26" s="31" t="s">
        <v>71</v>
      </c>
      <c r="G26" s="31" t="s">
        <v>6</v>
      </c>
      <c r="H26" s="31" t="s">
        <v>7</v>
      </c>
      <c r="J26" s="13"/>
      <c r="K26" s="9"/>
      <c r="L26" s="9"/>
    </row>
    <row r="27" spans="1:15" ht="15.75">
      <c r="A27" s="32"/>
      <c r="B27" s="31">
        <v>1</v>
      </c>
      <c r="C27" s="31">
        <v>2</v>
      </c>
      <c r="D27" s="31">
        <v>3</v>
      </c>
      <c r="E27" s="31">
        <v>4</v>
      </c>
      <c r="F27" s="31">
        <v>5</v>
      </c>
      <c r="G27" s="31">
        <v>6</v>
      </c>
      <c r="H27" s="31">
        <v>7</v>
      </c>
      <c r="J27" s="17"/>
      <c r="K27" s="12"/>
      <c r="L27" s="10"/>
      <c r="M27" s="10"/>
      <c r="N27" s="10"/>
      <c r="O27" s="10"/>
    </row>
    <row r="28" spans="1:15">
      <c r="A28" s="31">
        <v>32</v>
      </c>
      <c r="B28" s="33" t="s">
        <v>37</v>
      </c>
      <c r="C28" s="34">
        <v>249566.17</v>
      </c>
      <c r="D28" s="34">
        <v>256588.79</v>
      </c>
      <c r="E28" s="34">
        <v>263510.96000000002</v>
      </c>
      <c r="F28" s="34">
        <v>129513.91</v>
      </c>
      <c r="G28" s="35">
        <f t="shared" ref="G28:G30" si="10">F28/D28*100</f>
        <v>50.475279921620896</v>
      </c>
      <c r="H28" s="35">
        <f t="shared" ref="H28:H30" si="11">F28/E28*100</f>
        <v>49.149344680008753</v>
      </c>
      <c r="K28" s="10"/>
      <c r="L28" s="10"/>
      <c r="M28" s="10"/>
      <c r="N28" s="10"/>
      <c r="O28" s="10"/>
    </row>
    <row r="29" spans="1:15">
      <c r="A29" s="31">
        <v>34</v>
      </c>
      <c r="B29" s="33" t="s">
        <v>40</v>
      </c>
      <c r="C29" s="34">
        <v>750</v>
      </c>
      <c r="D29" s="34">
        <v>960</v>
      </c>
      <c r="E29" s="34">
        <v>960</v>
      </c>
      <c r="F29" s="34">
        <v>319.43</v>
      </c>
      <c r="G29" s="35">
        <f t="shared" si="10"/>
        <v>33.27395833333334</v>
      </c>
      <c r="H29" s="35">
        <f t="shared" si="11"/>
        <v>33.27395833333334</v>
      </c>
      <c r="K29" s="10"/>
      <c r="L29" s="10"/>
      <c r="M29" s="10"/>
      <c r="N29" s="10"/>
      <c r="O29" s="10"/>
    </row>
    <row r="30" spans="1:15">
      <c r="A30" s="31"/>
      <c r="B30" s="36" t="s">
        <v>3</v>
      </c>
      <c r="C30" s="37">
        <f>SUM(C28:C29)</f>
        <v>250316.17</v>
      </c>
      <c r="D30" s="37">
        <f>SUM(D28:D29)</f>
        <v>257548.79</v>
      </c>
      <c r="E30" s="37">
        <f>SUM(E28:E29)</f>
        <v>264470.96000000002</v>
      </c>
      <c r="F30" s="37">
        <f>SUM(F28:F29)</f>
        <v>129833.34</v>
      </c>
      <c r="G30" s="38">
        <f t="shared" si="10"/>
        <v>50.411162871314595</v>
      </c>
      <c r="H30" s="38">
        <f t="shared" si="11"/>
        <v>49.09171880345577</v>
      </c>
      <c r="K30" s="10"/>
    </row>
    <row r="31" spans="1:15">
      <c r="A31" s="92" t="s">
        <v>13</v>
      </c>
      <c r="B31" s="92"/>
      <c r="C31" s="92"/>
      <c r="D31" s="92"/>
      <c r="E31" s="92"/>
      <c r="F31" s="92"/>
      <c r="G31" s="92"/>
      <c r="H31" s="92"/>
      <c r="J31" s="9"/>
      <c r="K31" s="10"/>
    </row>
    <row r="32" spans="1:15" ht="25.5">
      <c r="A32" s="31" t="s">
        <v>0</v>
      </c>
      <c r="B32" s="31" t="s">
        <v>1</v>
      </c>
      <c r="C32" s="31" t="s">
        <v>43</v>
      </c>
      <c r="D32" s="31" t="s">
        <v>69</v>
      </c>
      <c r="E32" s="31" t="s">
        <v>70</v>
      </c>
      <c r="F32" s="31" t="s">
        <v>71</v>
      </c>
      <c r="G32" s="31" t="s">
        <v>6</v>
      </c>
      <c r="H32" s="31" t="s">
        <v>7</v>
      </c>
      <c r="K32" s="9"/>
      <c r="L32" s="9"/>
      <c r="M32" s="9"/>
    </row>
    <row r="33" spans="1:14" ht="15.75">
      <c r="A33" s="31"/>
      <c r="B33" s="39">
        <v>1</v>
      </c>
      <c r="C33" s="31">
        <v>2</v>
      </c>
      <c r="D33" s="31">
        <v>3</v>
      </c>
      <c r="E33" s="31">
        <v>4</v>
      </c>
      <c r="F33" s="31">
        <v>5</v>
      </c>
      <c r="G33" s="31">
        <v>6</v>
      </c>
      <c r="H33" s="31">
        <v>7</v>
      </c>
      <c r="J33" s="9"/>
      <c r="K33" s="12"/>
      <c r="L33" s="9"/>
      <c r="M33" s="9"/>
      <c r="N33" s="13"/>
    </row>
    <row r="34" spans="1:14">
      <c r="A34" s="31">
        <v>32</v>
      </c>
      <c r="B34" s="33" t="s">
        <v>37</v>
      </c>
      <c r="C34" s="34">
        <v>123.4</v>
      </c>
      <c r="D34" s="34">
        <v>2.66</v>
      </c>
      <c r="E34" s="34">
        <v>2.66</v>
      </c>
      <c r="F34" s="34">
        <v>0</v>
      </c>
      <c r="G34" s="35">
        <f t="shared" ref="G34:G35" si="12">F34/D34*100</f>
        <v>0</v>
      </c>
      <c r="H34" s="35">
        <f t="shared" ref="H34:H35" si="13">F34/E34*100</f>
        <v>0</v>
      </c>
      <c r="J34" s="9"/>
      <c r="K34" s="9"/>
      <c r="L34" s="9"/>
      <c r="M34" s="9"/>
    </row>
    <row r="35" spans="1:14">
      <c r="A35" s="31"/>
      <c r="B35" s="36" t="s">
        <v>3</v>
      </c>
      <c r="C35" s="37">
        <f>SUM(C34:C34)</f>
        <v>123.4</v>
      </c>
      <c r="D35" s="37">
        <f>SUM(D34:D34)</f>
        <v>2.66</v>
      </c>
      <c r="E35" s="37">
        <f>SUM(E34:E34)</f>
        <v>2.66</v>
      </c>
      <c r="F35" s="37">
        <f>SUM(F34:F34)</f>
        <v>0</v>
      </c>
      <c r="G35" s="38">
        <f t="shared" si="12"/>
        <v>0</v>
      </c>
      <c r="H35" s="38">
        <f t="shared" si="13"/>
        <v>0</v>
      </c>
      <c r="J35" s="9"/>
      <c r="K35" s="9"/>
      <c r="L35" s="9"/>
      <c r="M35" s="9"/>
    </row>
    <row r="36" spans="1:14" ht="16.5" customHeight="1">
      <c r="A36" s="92" t="s">
        <v>10</v>
      </c>
      <c r="B36" s="92"/>
      <c r="C36" s="92"/>
      <c r="D36" s="92"/>
      <c r="E36" s="92"/>
      <c r="F36" s="92"/>
      <c r="G36" s="92"/>
      <c r="H36" s="92"/>
      <c r="M36" s="9"/>
    </row>
    <row r="37" spans="1:14" ht="25.5">
      <c r="A37" s="31" t="s">
        <v>0</v>
      </c>
      <c r="B37" s="31" t="s">
        <v>1</v>
      </c>
      <c r="C37" s="31" t="s">
        <v>43</v>
      </c>
      <c r="D37" s="31" t="s">
        <v>69</v>
      </c>
      <c r="E37" s="31" t="s">
        <v>70</v>
      </c>
      <c r="F37" s="31" t="s">
        <v>71</v>
      </c>
      <c r="G37" s="31" t="s">
        <v>6</v>
      </c>
      <c r="H37" s="31" t="s">
        <v>7</v>
      </c>
      <c r="M37" s="9"/>
    </row>
    <row r="38" spans="1:14">
      <c r="A38" s="31"/>
      <c r="B38" s="39">
        <v>1</v>
      </c>
      <c r="C38" s="31">
        <v>2</v>
      </c>
      <c r="D38" s="31">
        <v>3</v>
      </c>
      <c r="E38" s="31">
        <v>4</v>
      </c>
      <c r="F38" s="31">
        <v>5</v>
      </c>
      <c r="G38" s="31">
        <v>6</v>
      </c>
      <c r="H38" s="31">
        <v>7</v>
      </c>
      <c r="K38" s="19"/>
    </row>
    <row r="39" spans="1:14" ht="16.5" customHeight="1">
      <c r="A39" s="31">
        <v>31</v>
      </c>
      <c r="B39" s="33" t="s">
        <v>38</v>
      </c>
      <c r="C39" s="34">
        <v>13717.76</v>
      </c>
      <c r="D39" s="34">
        <v>27946.720000000001</v>
      </c>
      <c r="E39" s="34">
        <v>17182.88</v>
      </c>
      <c r="F39" s="34">
        <v>2981.83</v>
      </c>
      <c r="G39" s="35">
        <f t="shared" ref="G39:G41" si="14">F39/D39*100</f>
        <v>10.669695763939382</v>
      </c>
      <c r="H39" s="35">
        <f t="shared" ref="H39:H41" si="15">F39/E39*100</f>
        <v>17.353493710018341</v>
      </c>
    </row>
    <row r="40" spans="1:14">
      <c r="A40" s="31">
        <v>32</v>
      </c>
      <c r="B40" s="33" t="s">
        <v>37</v>
      </c>
      <c r="C40" s="34">
        <v>202.23</v>
      </c>
      <c r="D40" s="34">
        <v>154.47999999999999</v>
      </c>
      <c r="E40" s="34">
        <v>108.4</v>
      </c>
      <c r="F40" s="34">
        <v>108.4</v>
      </c>
      <c r="G40" s="35">
        <f t="shared" si="14"/>
        <v>70.170895908855528</v>
      </c>
      <c r="H40" s="35">
        <f t="shared" si="15"/>
        <v>100</v>
      </c>
    </row>
    <row r="41" spans="1:14">
      <c r="A41" s="31"/>
      <c r="B41" s="36" t="s">
        <v>3</v>
      </c>
      <c r="C41" s="37">
        <f>SUM(C39:C40)</f>
        <v>13919.99</v>
      </c>
      <c r="D41" s="37">
        <f>SUM(D39:D40)</f>
        <v>28101.200000000001</v>
      </c>
      <c r="E41" s="37">
        <f>SUM(E39:E40)</f>
        <v>17291.280000000002</v>
      </c>
      <c r="F41" s="37">
        <f>SUM(F39:F40)</f>
        <v>3090.23</v>
      </c>
      <c r="G41" s="38">
        <f t="shared" si="14"/>
        <v>10.996790172661665</v>
      </c>
      <c r="H41" s="38">
        <f t="shared" si="15"/>
        <v>17.871609273576041</v>
      </c>
    </row>
    <row r="42" spans="1:14" ht="16.5" customHeight="1">
      <c r="A42" s="92" t="s">
        <v>11</v>
      </c>
      <c r="B42" s="92"/>
      <c r="C42" s="92"/>
      <c r="D42" s="92"/>
      <c r="E42" s="92"/>
      <c r="F42" s="92"/>
      <c r="G42" s="92"/>
      <c r="H42" s="92"/>
    </row>
    <row r="43" spans="1:14" ht="25.5">
      <c r="A43" s="31" t="s">
        <v>0</v>
      </c>
      <c r="B43" s="31" t="s">
        <v>1</v>
      </c>
      <c r="C43" s="31" t="s">
        <v>43</v>
      </c>
      <c r="D43" s="31" t="s">
        <v>69</v>
      </c>
      <c r="E43" s="31" t="s">
        <v>70</v>
      </c>
      <c r="F43" s="31" t="s">
        <v>71</v>
      </c>
      <c r="G43" s="31" t="s">
        <v>6</v>
      </c>
      <c r="H43" s="31" t="s">
        <v>7</v>
      </c>
    </row>
    <row r="44" spans="1:14">
      <c r="A44" s="31"/>
      <c r="B44" s="39">
        <v>1</v>
      </c>
      <c r="C44" s="31">
        <v>2</v>
      </c>
      <c r="D44" s="31">
        <v>3</v>
      </c>
      <c r="E44" s="31">
        <v>4</v>
      </c>
      <c r="F44" s="31">
        <v>5</v>
      </c>
      <c r="G44" s="31">
        <v>6</v>
      </c>
      <c r="H44" s="31">
        <v>7</v>
      </c>
      <c r="J44" s="18"/>
      <c r="K44" s="25"/>
    </row>
    <row r="45" spans="1:14">
      <c r="A45" s="31">
        <v>31</v>
      </c>
      <c r="B45" s="33" t="s">
        <v>38</v>
      </c>
      <c r="C45" s="34">
        <v>1998839.98</v>
      </c>
      <c r="D45" s="34">
        <v>2107620</v>
      </c>
      <c r="E45" s="34">
        <v>2109620</v>
      </c>
      <c r="F45" s="34">
        <v>1265117.5900000001</v>
      </c>
      <c r="G45" s="35">
        <f t="shared" ref="G45:G52" si="16">F45/D45*100</f>
        <v>60.025886545012867</v>
      </c>
      <c r="H45" s="35">
        <f t="shared" ref="H45:H52" si="17">F45/E45*100</f>
        <v>59.968979721466432</v>
      </c>
      <c r="K45" s="24"/>
    </row>
    <row r="46" spans="1:14">
      <c r="A46" s="31">
        <v>32</v>
      </c>
      <c r="B46" s="40" t="s">
        <v>37</v>
      </c>
      <c r="C46" s="34">
        <v>255691.19</v>
      </c>
      <c r="D46" s="34">
        <v>206623.64</v>
      </c>
      <c r="E46" s="34">
        <v>239575.6</v>
      </c>
      <c r="F46" s="34">
        <v>159314.04</v>
      </c>
      <c r="G46" s="35">
        <f t="shared" si="16"/>
        <v>77.103491159094858</v>
      </c>
      <c r="H46" s="35">
        <f t="shared" si="17"/>
        <v>66.498441410561014</v>
      </c>
      <c r="K46" s="24"/>
    </row>
    <row r="47" spans="1:14">
      <c r="A47" s="31">
        <v>34</v>
      </c>
      <c r="B47" s="33" t="s">
        <v>40</v>
      </c>
      <c r="C47" s="34">
        <v>66.349999999999994</v>
      </c>
      <c r="D47" s="34">
        <v>0</v>
      </c>
      <c r="E47" s="34">
        <v>0</v>
      </c>
      <c r="F47" s="34">
        <v>0</v>
      </c>
      <c r="G47" s="35" t="e">
        <f t="shared" si="16"/>
        <v>#DIV/0!</v>
      </c>
      <c r="H47" s="35" t="e">
        <f t="shared" si="17"/>
        <v>#DIV/0!</v>
      </c>
      <c r="J47" s="9"/>
      <c r="K47" s="24"/>
    </row>
    <row r="48" spans="1:14">
      <c r="A48" s="31">
        <v>37</v>
      </c>
      <c r="B48" s="41" t="s">
        <v>39</v>
      </c>
      <c r="C48" s="34">
        <v>68395.64</v>
      </c>
      <c r="D48" s="34">
        <v>68155.429999999993</v>
      </c>
      <c r="E48" s="34">
        <v>68155.429999999993</v>
      </c>
      <c r="F48" s="34">
        <v>0</v>
      </c>
      <c r="G48" s="35">
        <f t="shared" si="16"/>
        <v>0</v>
      </c>
      <c r="H48" s="35">
        <f t="shared" si="17"/>
        <v>0</v>
      </c>
      <c r="J48" s="9"/>
      <c r="K48" s="9"/>
    </row>
    <row r="49" spans="1:16">
      <c r="A49" s="31">
        <v>38</v>
      </c>
      <c r="B49" s="33" t="s">
        <v>41</v>
      </c>
      <c r="C49" s="34">
        <v>1555.9</v>
      </c>
      <c r="D49" s="34">
        <v>1503</v>
      </c>
      <c r="E49" s="34">
        <v>1503</v>
      </c>
      <c r="F49" s="34">
        <v>0</v>
      </c>
      <c r="G49" s="35">
        <f t="shared" si="16"/>
        <v>0</v>
      </c>
      <c r="H49" s="35">
        <f t="shared" si="17"/>
        <v>0</v>
      </c>
      <c r="J49" s="9"/>
      <c r="K49" s="9"/>
      <c r="L49" s="9"/>
    </row>
    <row r="50" spans="1:16">
      <c r="A50" s="31">
        <v>42</v>
      </c>
      <c r="B50" s="33" t="s">
        <v>36</v>
      </c>
      <c r="C50" s="34">
        <v>68877.52</v>
      </c>
      <c r="D50" s="34">
        <v>46909.93</v>
      </c>
      <c r="E50" s="34">
        <v>46909.93</v>
      </c>
      <c r="F50" s="34">
        <v>60.82</v>
      </c>
      <c r="G50" s="35">
        <f t="shared" si="16"/>
        <v>0.1296527195841051</v>
      </c>
      <c r="H50" s="35">
        <f t="shared" si="17"/>
        <v>0.1296527195841051</v>
      </c>
      <c r="J50" s="9"/>
      <c r="K50" s="9"/>
      <c r="L50" s="9"/>
    </row>
    <row r="51" spans="1:16">
      <c r="A51" s="31">
        <v>45</v>
      </c>
      <c r="B51" s="33" t="s">
        <v>44</v>
      </c>
      <c r="C51" s="34">
        <v>2700</v>
      </c>
      <c r="D51" s="34">
        <v>0</v>
      </c>
      <c r="E51" s="34">
        <v>0</v>
      </c>
      <c r="F51" s="34">
        <v>0</v>
      </c>
      <c r="G51" s="35" t="e">
        <f t="shared" si="16"/>
        <v>#DIV/0!</v>
      </c>
      <c r="H51" s="35" t="e">
        <f t="shared" si="17"/>
        <v>#DIV/0!</v>
      </c>
      <c r="J51" s="9"/>
      <c r="K51" s="9"/>
      <c r="L51" s="9"/>
    </row>
    <row r="52" spans="1:16">
      <c r="A52" s="31"/>
      <c r="B52" s="36" t="s">
        <v>3</v>
      </c>
      <c r="C52" s="37">
        <f>SUM(C45:C51)</f>
        <v>2396126.58</v>
      </c>
      <c r="D52" s="37">
        <f>SUM(D45:D51)</f>
        <v>2430812.0000000005</v>
      </c>
      <c r="E52" s="37">
        <f>SUM(E45:E51)</f>
        <v>2465763.9600000004</v>
      </c>
      <c r="F52" s="37">
        <f>SUM(F45:F51)</f>
        <v>1424492.4500000002</v>
      </c>
      <c r="G52" s="38">
        <f t="shared" si="16"/>
        <v>58.601506410203662</v>
      </c>
      <c r="H52" s="38">
        <f t="shared" si="17"/>
        <v>57.770835858919767</v>
      </c>
      <c r="J52" s="9"/>
      <c r="K52" s="9"/>
      <c r="L52" s="9"/>
    </row>
    <row r="53" spans="1:16" ht="16.5" customHeight="1">
      <c r="A53" s="92" t="s">
        <v>49</v>
      </c>
      <c r="B53" s="92"/>
      <c r="C53" s="92"/>
      <c r="D53" s="92"/>
      <c r="E53" s="92"/>
      <c r="F53" s="92"/>
      <c r="G53" s="92"/>
      <c r="H53" s="92"/>
      <c r="J53" s="9"/>
      <c r="K53" s="9"/>
      <c r="L53" s="9"/>
    </row>
    <row r="54" spans="1:16" ht="25.5">
      <c r="A54" s="31" t="s">
        <v>0</v>
      </c>
      <c r="B54" s="31" t="s">
        <v>1</v>
      </c>
      <c r="C54" s="31" t="s">
        <v>43</v>
      </c>
      <c r="D54" s="31" t="s">
        <v>69</v>
      </c>
      <c r="E54" s="31" t="s">
        <v>70</v>
      </c>
      <c r="F54" s="31" t="s">
        <v>71</v>
      </c>
      <c r="G54" s="31" t="s">
        <v>6</v>
      </c>
      <c r="H54" s="31" t="s">
        <v>7</v>
      </c>
      <c r="K54" s="9"/>
      <c r="L54" s="9"/>
    </row>
    <row r="55" spans="1:16">
      <c r="A55" s="31"/>
      <c r="B55" s="39">
        <v>1</v>
      </c>
      <c r="C55" s="31">
        <v>2</v>
      </c>
      <c r="D55" s="31">
        <v>3</v>
      </c>
      <c r="E55" s="31">
        <v>4</v>
      </c>
      <c r="F55" s="31">
        <v>5</v>
      </c>
      <c r="G55" s="31">
        <v>6</v>
      </c>
      <c r="H55" s="31">
        <v>7</v>
      </c>
      <c r="J55" s="23"/>
      <c r="K55" s="9"/>
      <c r="L55" s="9"/>
    </row>
    <row r="56" spans="1:16">
      <c r="A56" s="31">
        <v>32</v>
      </c>
      <c r="B56" s="33" t="s">
        <v>37</v>
      </c>
      <c r="C56" s="42">
        <v>0</v>
      </c>
      <c r="D56" s="42">
        <v>0</v>
      </c>
      <c r="E56" s="34">
        <v>297.22000000000003</v>
      </c>
      <c r="F56" s="42">
        <v>0</v>
      </c>
      <c r="G56" s="35" t="e">
        <f t="shared" ref="G56:G57" si="18">F56/D56*100</f>
        <v>#DIV/0!</v>
      </c>
      <c r="H56" s="35">
        <f t="shared" ref="H56:H57" si="19">F56/E56*100</f>
        <v>0</v>
      </c>
      <c r="J56" s="9"/>
      <c r="K56" s="9"/>
      <c r="L56" s="9"/>
    </row>
    <row r="57" spans="1:16">
      <c r="A57" s="31"/>
      <c r="B57" s="36" t="s">
        <v>3</v>
      </c>
      <c r="C57" s="43">
        <f>SUM(B56:C56)</f>
        <v>0</v>
      </c>
      <c r="D57" s="43">
        <f>SUM(D56:D56)</f>
        <v>0</v>
      </c>
      <c r="E57" s="37">
        <f>SUM(E56:E56)</f>
        <v>297.22000000000003</v>
      </c>
      <c r="F57" s="43">
        <f>SUM(F56:F56)</f>
        <v>0</v>
      </c>
      <c r="G57" s="38" t="e">
        <f t="shared" si="18"/>
        <v>#DIV/0!</v>
      </c>
      <c r="H57" s="38">
        <f t="shared" si="19"/>
        <v>0</v>
      </c>
      <c r="J57" s="9"/>
      <c r="K57" s="9"/>
      <c r="L57" s="9"/>
    </row>
    <row r="58" spans="1:16" ht="16.5" customHeight="1">
      <c r="A58" s="92" t="s">
        <v>14</v>
      </c>
      <c r="B58" s="92"/>
      <c r="C58" s="92"/>
      <c r="D58" s="92"/>
      <c r="E58" s="92"/>
      <c r="F58" s="92"/>
      <c r="G58" s="92"/>
      <c r="H58" s="92"/>
      <c r="J58" s="9"/>
      <c r="K58" s="9"/>
      <c r="L58" s="9"/>
      <c r="M58" s="9"/>
      <c r="N58" s="9"/>
      <c r="O58" s="9"/>
      <c r="P58" s="9"/>
    </row>
    <row r="59" spans="1:16" ht="25.5">
      <c r="A59" s="31" t="s">
        <v>0</v>
      </c>
      <c r="B59" s="31" t="s">
        <v>1</v>
      </c>
      <c r="C59" s="31" t="s">
        <v>43</v>
      </c>
      <c r="D59" s="31" t="s">
        <v>69</v>
      </c>
      <c r="E59" s="31" t="s">
        <v>70</v>
      </c>
      <c r="F59" s="31" t="s">
        <v>71</v>
      </c>
      <c r="G59" s="31" t="s">
        <v>6</v>
      </c>
      <c r="H59" s="31" t="s">
        <v>7</v>
      </c>
      <c r="J59" s="9"/>
      <c r="K59" s="9"/>
      <c r="L59" s="9"/>
      <c r="M59" s="9"/>
      <c r="N59" s="9"/>
      <c r="O59" s="9"/>
    </row>
    <row r="60" spans="1:16">
      <c r="A60" s="31"/>
      <c r="B60" s="39">
        <v>1</v>
      </c>
      <c r="C60" s="31">
        <v>2</v>
      </c>
      <c r="D60" s="31">
        <v>3</v>
      </c>
      <c r="E60" s="31">
        <v>4</v>
      </c>
      <c r="F60" s="31">
        <v>5</v>
      </c>
      <c r="G60" s="31">
        <v>6</v>
      </c>
      <c r="H60" s="31">
        <v>7</v>
      </c>
      <c r="J60" s="14"/>
      <c r="K60" s="14"/>
      <c r="L60" s="9"/>
      <c r="M60" s="9"/>
      <c r="N60" s="9"/>
      <c r="O60" s="9"/>
    </row>
    <row r="61" spans="1:16">
      <c r="A61" s="31">
        <v>34</v>
      </c>
      <c r="B61" s="33" t="s">
        <v>40</v>
      </c>
      <c r="C61" s="34">
        <v>0</v>
      </c>
      <c r="D61" s="34">
        <v>0</v>
      </c>
      <c r="E61" s="34">
        <v>0.01</v>
      </c>
      <c r="F61" s="34">
        <v>0</v>
      </c>
      <c r="G61" s="35" t="e">
        <f t="shared" ref="G61:G62" si="20">F61/D61*100</f>
        <v>#DIV/0!</v>
      </c>
      <c r="H61" s="35">
        <f t="shared" ref="H61:H62" si="21">F61/E61*100</f>
        <v>0</v>
      </c>
      <c r="J61" s="14"/>
      <c r="K61" s="14"/>
      <c r="L61" s="9"/>
      <c r="M61" s="9"/>
      <c r="N61" s="9"/>
      <c r="O61" s="9"/>
    </row>
    <row r="62" spans="1:16">
      <c r="A62" s="31"/>
      <c r="B62" s="36" t="s">
        <v>3</v>
      </c>
      <c r="C62" s="37">
        <f>SUM(C61:C61)</f>
        <v>0</v>
      </c>
      <c r="D62" s="37">
        <f>SUM(D61:D61)</f>
        <v>0</v>
      </c>
      <c r="E62" s="37">
        <f>SUM(E61:E61)</f>
        <v>0.01</v>
      </c>
      <c r="F62" s="37">
        <f>SUM(F61:F61)</f>
        <v>0</v>
      </c>
      <c r="G62" s="38" t="e">
        <f t="shared" si="20"/>
        <v>#DIV/0!</v>
      </c>
      <c r="H62" s="38">
        <f t="shared" si="21"/>
        <v>0</v>
      </c>
    </row>
    <row r="63" spans="1:16" ht="16.5" customHeight="1">
      <c r="A63" s="92" t="s">
        <v>15</v>
      </c>
      <c r="B63" s="92"/>
      <c r="C63" s="92"/>
      <c r="D63" s="92"/>
      <c r="E63" s="92"/>
      <c r="F63" s="92"/>
      <c r="G63" s="92"/>
      <c r="H63" s="92"/>
    </row>
    <row r="64" spans="1:16" ht="25.5">
      <c r="A64" s="31" t="s">
        <v>0</v>
      </c>
      <c r="B64" s="31" t="s">
        <v>1</v>
      </c>
      <c r="C64" s="31" t="s">
        <v>43</v>
      </c>
      <c r="D64" s="31" t="s">
        <v>69</v>
      </c>
      <c r="E64" s="31" t="s">
        <v>70</v>
      </c>
      <c r="F64" s="31" t="s">
        <v>71</v>
      </c>
      <c r="G64" s="31" t="s">
        <v>6</v>
      </c>
      <c r="H64" s="31" t="s">
        <v>7</v>
      </c>
      <c r="I64" s="14"/>
      <c r="J64" s="21"/>
      <c r="K64" s="20"/>
      <c r="L64" s="20"/>
      <c r="M64" s="20"/>
    </row>
    <row r="65" spans="1:48">
      <c r="A65" s="31"/>
      <c r="B65" s="39">
        <v>1</v>
      </c>
      <c r="C65" s="31">
        <v>2</v>
      </c>
      <c r="D65" s="31">
        <v>3</v>
      </c>
      <c r="E65" s="31">
        <v>4</v>
      </c>
      <c r="F65" s="31">
        <v>5</v>
      </c>
      <c r="G65" s="31">
        <v>6</v>
      </c>
      <c r="H65" s="31">
        <v>7</v>
      </c>
      <c r="I65" s="14"/>
      <c r="J65" s="22"/>
      <c r="K65" s="22"/>
      <c r="L65" s="14"/>
      <c r="M65" s="14"/>
    </row>
    <row r="66" spans="1:48">
      <c r="A66" s="31">
        <v>32</v>
      </c>
      <c r="B66" s="44" t="s">
        <v>37</v>
      </c>
      <c r="C66" s="45">
        <v>0</v>
      </c>
      <c r="D66" s="45">
        <v>0</v>
      </c>
      <c r="E66" s="45">
        <v>7138.78</v>
      </c>
      <c r="F66" s="45">
        <v>0</v>
      </c>
      <c r="G66" s="35" t="e">
        <f t="shared" ref="G66:G68" si="22">F66/D66*100</f>
        <v>#DIV/0!</v>
      </c>
      <c r="H66" s="35">
        <f t="shared" ref="H66:H68" si="23">F66/E66*100</f>
        <v>0</v>
      </c>
      <c r="I66" s="14"/>
      <c r="J66" s="26"/>
      <c r="K66" s="26"/>
      <c r="L66" s="14"/>
      <c r="M66" s="14"/>
    </row>
    <row r="67" spans="1:48">
      <c r="A67" s="31">
        <v>42</v>
      </c>
      <c r="B67" s="33" t="s">
        <v>36</v>
      </c>
      <c r="C67" s="42">
        <v>0</v>
      </c>
      <c r="D67" s="42">
        <v>0</v>
      </c>
      <c r="E67" s="42">
        <v>0</v>
      </c>
      <c r="F67" s="42">
        <v>0</v>
      </c>
      <c r="G67" s="35" t="e">
        <f t="shared" si="22"/>
        <v>#DIV/0!</v>
      </c>
      <c r="H67" s="35" t="e">
        <f t="shared" si="23"/>
        <v>#DIV/0!</v>
      </c>
      <c r="I67" s="14"/>
      <c r="J67" s="14"/>
      <c r="K67" s="14"/>
      <c r="L67" s="14"/>
      <c r="M67" s="14"/>
    </row>
    <row r="68" spans="1:48">
      <c r="A68" s="31"/>
      <c r="B68" s="36" t="s">
        <v>3</v>
      </c>
      <c r="C68" s="43">
        <f>SUM(C67:C67)</f>
        <v>0</v>
      </c>
      <c r="D68" s="43">
        <f>SUM(D67:D67)</f>
        <v>0</v>
      </c>
      <c r="E68" s="43">
        <f>E66+E67</f>
        <v>7138.78</v>
      </c>
      <c r="F68" s="43">
        <f>F66+F67</f>
        <v>0</v>
      </c>
      <c r="G68" s="38" t="e">
        <f t="shared" si="22"/>
        <v>#DIV/0!</v>
      </c>
      <c r="H68" s="38">
        <f t="shared" si="23"/>
        <v>0</v>
      </c>
      <c r="I68" s="14"/>
      <c r="J68" s="14"/>
      <c r="K68" s="14"/>
      <c r="L68" s="14"/>
      <c r="M68" s="14"/>
    </row>
    <row r="69" spans="1:48" ht="16.5" customHeight="1">
      <c r="A69" s="92" t="s">
        <v>16</v>
      </c>
      <c r="B69" s="92"/>
      <c r="C69" s="92"/>
      <c r="D69" s="92"/>
      <c r="E69" s="92"/>
      <c r="F69" s="92"/>
      <c r="G69" s="92"/>
      <c r="H69" s="92"/>
      <c r="I69" s="14"/>
      <c r="J69" s="14"/>
      <c r="K69" s="14"/>
      <c r="L69" s="14"/>
      <c r="M69" s="14"/>
    </row>
    <row r="70" spans="1:48" ht="25.5">
      <c r="A70" s="31" t="s">
        <v>0</v>
      </c>
      <c r="B70" s="31" t="s">
        <v>1</v>
      </c>
      <c r="C70" s="31" t="s">
        <v>43</v>
      </c>
      <c r="D70" s="31" t="s">
        <v>69</v>
      </c>
      <c r="E70" s="31" t="s">
        <v>70</v>
      </c>
      <c r="F70" s="31" t="s">
        <v>71</v>
      </c>
      <c r="G70" s="31" t="s">
        <v>6</v>
      </c>
      <c r="H70" s="31" t="s">
        <v>7</v>
      </c>
      <c r="I70" s="14"/>
      <c r="J70" s="14"/>
      <c r="K70" s="14"/>
      <c r="L70" s="14"/>
      <c r="M70" s="14"/>
    </row>
    <row r="71" spans="1:48">
      <c r="A71" s="31"/>
      <c r="B71" s="39">
        <v>1</v>
      </c>
      <c r="C71" s="32">
        <v>2</v>
      </c>
      <c r="D71" s="32">
        <v>3</v>
      </c>
      <c r="E71" s="32">
        <v>4</v>
      </c>
      <c r="F71" s="32">
        <v>5</v>
      </c>
      <c r="G71" s="32">
        <v>6</v>
      </c>
      <c r="H71" s="32">
        <v>7</v>
      </c>
      <c r="I71" s="14"/>
      <c r="J71" s="14"/>
      <c r="K71" s="14"/>
      <c r="L71" s="14"/>
      <c r="M71" s="14"/>
    </row>
    <row r="72" spans="1:48">
      <c r="A72" s="31">
        <v>32</v>
      </c>
      <c r="B72" s="33" t="s">
        <v>37</v>
      </c>
      <c r="C72" s="34">
        <v>0</v>
      </c>
      <c r="D72" s="34">
        <v>0</v>
      </c>
      <c r="E72" s="34">
        <v>99761.31</v>
      </c>
      <c r="F72" s="34">
        <v>0</v>
      </c>
      <c r="G72" s="35" t="e">
        <f t="shared" ref="G72:G74" si="24">F72/D72*100</f>
        <v>#DIV/0!</v>
      </c>
      <c r="H72" s="35">
        <f t="shared" ref="H72:H74" si="25">F72/E72*100</f>
        <v>0</v>
      </c>
      <c r="I72" s="14"/>
      <c r="J72" s="14"/>
      <c r="K72" s="14"/>
      <c r="L72" s="14"/>
      <c r="M72" s="14"/>
      <c r="N72" s="9"/>
    </row>
    <row r="73" spans="1:48">
      <c r="A73" s="31">
        <v>42</v>
      </c>
      <c r="B73" s="33" t="s">
        <v>36</v>
      </c>
      <c r="C73" s="34">
        <v>0</v>
      </c>
      <c r="D73" s="34">
        <v>0</v>
      </c>
      <c r="E73" s="34">
        <v>0</v>
      </c>
      <c r="F73" s="34">
        <v>0</v>
      </c>
      <c r="G73" s="35"/>
      <c r="H73" s="35"/>
      <c r="I73" s="14"/>
      <c r="J73" s="14"/>
      <c r="K73" s="14"/>
      <c r="L73" s="14"/>
      <c r="M73" s="14"/>
    </row>
    <row r="74" spans="1:48">
      <c r="A74" s="31"/>
      <c r="B74" s="36" t="s">
        <v>3</v>
      </c>
      <c r="C74" s="37">
        <f>SUM(C72:C73)</f>
        <v>0</v>
      </c>
      <c r="D74" s="37">
        <f>SUM(D72:D73)</f>
        <v>0</v>
      </c>
      <c r="E74" s="37">
        <f>SUM(E72:E73)</f>
        <v>99761.31</v>
      </c>
      <c r="F74" s="37">
        <f>SUM(F72:F73)</f>
        <v>0</v>
      </c>
      <c r="G74" s="38" t="e">
        <f t="shared" si="24"/>
        <v>#DIV/0!</v>
      </c>
      <c r="H74" s="38">
        <f t="shared" si="25"/>
        <v>0</v>
      </c>
      <c r="I74" s="14"/>
      <c r="J74" s="14"/>
      <c r="K74" s="20"/>
      <c r="L74" s="20"/>
      <c r="M74" s="20"/>
    </row>
    <row r="75" spans="1:48">
      <c r="A75" s="92" t="s">
        <v>26</v>
      </c>
      <c r="B75" s="92"/>
      <c r="C75" s="92"/>
      <c r="D75" s="92"/>
      <c r="E75" s="92"/>
      <c r="F75" s="92"/>
      <c r="G75" s="92"/>
      <c r="H75" s="92"/>
      <c r="I75" s="14"/>
      <c r="J75" s="14"/>
      <c r="K75" s="20"/>
      <c r="L75" s="20"/>
      <c r="M75" s="20"/>
    </row>
    <row r="76" spans="1:48" ht="25.5">
      <c r="A76" s="31" t="s">
        <v>0</v>
      </c>
      <c r="B76" s="31" t="s">
        <v>1</v>
      </c>
      <c r="C76" s="31" t="s">
        <v>43</v>
      </c>
      <c r="D76" s="31" t="s">
        <v>69</v>
      </c>
      <c r="E76" s="31" t="s">
        <v>70</v>
      </c>
      <c r="F76" s="31" t="s">
        <v>71</v>
      </c>
      <c r="G76" s="31" t="s">
        <v>6</v>
      </c>
      <c r="H76" s="31" t="s">
        <v>7</v>
      </c>
      <c r="I76" s="14"/>
      <c r="J76" s="14"/>
      <c r="K76" s="14"/>
      <c r="L76" s="14"/>
      <c r="M76" s="20"/>
    </row>
    <row r="77" spans="1:48">
      <c r="A77" s="31"/>
      <c r="B77" s="46" t="s">
        <v>29</v>
      </c>
      <c r="C77" s="47" t="s">
        <v>30</v>
      </c>
      <c r="D77" s="47" t="s">
        <v>31</v>
      </c>
      <c r="E77" s="47" t="s">
        <v>32</v>
      </c>
      <c r="F77" s="47" t="s">
        <v>33</v>
      </c>
      <c r="G77" s="48" t="s">
        <v>34</v>
      </c>
      <c r="H77" s="48" t="s">
        <v>35</v>
      </c>
      <c r="I77" s="14"/>
      <c r="J77" s="14"/>
      <c r="K77" s="14"/>
      <c r="L77" s="14"/>
      <c r="M77" s="20"/>
    </row>
    <row r="78" spans="1:48">
      <c r="A78" s="31">
        <v>31</v>
      </c>
      <c r="B78" s="33" t="s">
        <v>38</v>
      </c>
      <c r="C78" s="57">
        <v>1376.29</v>
      </c>
      <c r="D78" s="57">
        <v>4852.55</v>
      </c>
      <c r="E78" s="45">
        <v>2953.03</v>
      </c>
      <c r="F78" s="45">
        <v>526.19000000000005</v>
      </c>
      <c r="G78" s="48"/>
      <c r="H78" s="48"/>
      <c r="I78" s="14"/>
      <c r="J78" s="14"/>
      <c r="K78" s="14"/>
      <c r="L78" s="14"/>
      <c r="M78" s="20"/>
    </row>
    <row r="79" spans="1:48">
      <c r="A79" s="31">
        <v>32</v>
      </c>
      <c r="B79" s="40" t="s">
        <v>37</v>
      </c>
      <c r="C79" s="42">
        <v>387.69</v>
      </c>
      <c r="D79" s="42">
        <v>106.49</v>
      </c>
      <c r="E79" s="42">
        <v>98.36</v>
      </c>
      <c r="F79" s="42">
        <v>30.63</v>
      </c>
      <c r="G79" s="35">
        <f t="shared" ref="G79:G80" si="26">F79/D79*100</f>
        <v>28.763264156258806</v>
      </c>
      <c r="H79" s="35">
        <f t="shared" ref="H79:H80" si="27">F79/E79*100</f>
        <v>31.140707604717367</v>
      </c>
      <c r="I79" s="14"/>
      <c r="J79" s="14"/>
      <c r="K79" s="14"/>
      <c r="L79" s="14"/>
      <c r="M79" s="20"/>
    </row>
    <row r="80" spans="1:48">
      <c r="A80" s="31"/>
      <c r="B80" s="36" t="s">
        <v>3</v>
      </c>
      <c r="C80" s="43">
        <f>C78+C79</f>
        <v>1763.98</v>
      </c>
      <c r="D80" s="43">
        <f>D78+D79</f>
        <v>4959.04</v>
      </c>
      <c r="E80" s="43">
        <f>E78+E79</f>
        <v>3051.3900000000003</v>
      </c>
      <c r="F80" s="43">
        <f>F78+F79</f>
        <v>556.82000000000005</v>
      </c>
      <c r="G80" s="38">
        <f t="shared" si="26"/>
        <v>11.228382912821838</v>
      </c>
      <c r="H80" s="38">
        <f t="shared" si="27"/>
        <v>18.248077105843567</v>
      </c>
      <c r="I80" s="15"/>
      <c r="J80" s="15"/>
      <c r="K80" s="15"/>
      <c r="L80" s="15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</row>
    <row r="81" spans="1:48">
      <c r="A81" s="92" t="s">
        <v>72</v>
      </c>
      <c r="B81" s="92"/>
      <c r="C81" s="92"/>
      <c r="D81" s="92"/>
      <c r="E81" s="92"/>
      <c r="F81" s="92"/>
      <c r="G81" s="92"/>
      <c r="H81" s="92"/>
      <c r="I81" s="15"/>
      <c r="J81" s="15"/>
      <c r="K81" s="15"/>
      <c r="L81" s="15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</row>
    <row r="82" spans="1:48" ht="25.5">
      <c r="A82" s="31" t="s">
        <v>0</v>
      </c>
      <c r="B82" s="31" t="s">
        <v>1</v>
      </c>
      <c r="C82" s="31" t="s">
        <v>43</v>
      </c>
      <c r="D82" s="31" t="s">
        <v>69</v>
      </c>
      <c r="E82" s="31" t="s">
        <v>70</v>
      </c>
      <c r="F82" s="31" t="s">
        <v>71</v>
      </c>
      <c r="G82" s="31" t="s">
        <v>6</v>
      </c>
      <c r="H82" s="31" t="s">
        <v>7</v>
      </c>
      <c r="I82" s="15"/>
      <c r="J82" s="15"/>
      <c r="K82" s="15"/>
      <c r="L82" s="15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</row>
    <row r="83" spans="1:48">
      <c r="A83" s="31"/>
      <c r="B83" s="46" t="s">
        <v>29</v>
      </c>
      <c r="C83" s="47" t="s">
        <v>30</v>
      </c>
      <c r="D83" s="47" t="s">
        <v>31</v>
      </c>
      <c r="E83" s="47" t="s">
        <v>32</v>
      </c>
      <c r="F83" s="47" t="s">
        <v>33</v>
      </c>
      <c r="G83" s="48" t="s">
        <v>34</v>
      </c>
      <c r="H83" s="48" t="s">
        <v>35</v>
      </c>
      <c r="I83" s="15"/>
      <c r="J83" s="15"/>
      <c r="K83" s="15"/>
      <c r="L83" s="15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</row>
    <row r="84" spans="1:48">
      <c r="A84" s="31">
        <v>31</v>
      </c>
      <c r="B84" s="70" t="s">
        <v>38</v>
      </c>
      <c r="C84" s="47" t="s">
        <v>73</v>
      </c>
      <c r="D84" s="47" t="s">
        <v>73</v>
      </c>
      <c r="E84" s="71" t="s">
        <v>74</v>
      </c>
      <c r="F84" s="71" t="s">
        <v>74</v>
      </c>
      <c r="G84" s="48"/>
      <c r="H84" s="48"/>
      <c r="I84" s="15"/>
      <c r="J84" s="15"/>
      <c r="K84" s="15"/>
      <c r="L84" s="15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</row>
    <row r="85" spans="1:48">
      <c r="A85" s="31">
        <v>32</v>
      </c>
      <c r="B85" s="40" t="s">
        <v>37</v>
      </c>
      <c r="C85" s="42">
        <v>0</v>
      </c>
      <c r="D85" s="42">
        <v>0</v>
      </c>
      <c r="E85" s="42">
        <v>8.1300000000000008</v>
      </c>
      <c r="F85" s="42">
        <v>16.260000000000002</v>
      </c>
      <c r="G85" s="35" t="e">
        <f t="shared" ref="G85:G86" si="28">F85/D85*100</f>
        <v>#DIV/0!</v>
      </c>
      <c r="H85" s="35">
        <f t="shared" ref="H85:H86" si="29">F85/E85*100</f>
        <v>200</v>
      </c>
      <c r="I85" s="15"/>
      <c r="J85" s="15"/>
      <c r="K85" s="15"/>
      <c r="L85" s="15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</row>
    <row r="86" spans="1:48" ht="15.6" customHeight="1">
      <c r="A86" s="31"/>
      <c r="B86" s="36" t="s">
        <v>3</v>
      </c>
      <c r="C86" s="43">
        <f>C85</f>
        <v>0</v>
      </c>
      <c r="D86" s="43">
        <f>D85</f>
        <v>0</v>
      </c>
      <c r="E86" s="43">
        <f>E85+E84</f>
        <v>1907.65</v>
      </c>
      <c r="F86" s="43">
        <f>F85+F84</f>
        <v>1915.78</v>
      </c>
      <c r="G86" s="38" t="e">
        <f t="shared" si="28"/>
        <v>#DIV/0!</v>
      </c>
      <c r="H86" s="38">
        <f t="shared" si="29"/>
        <v>100.4261788063848</v>
      </c>
      <c r="I86" s="15"/>
      <c r="J86" s="15"/>
      <c r="K86" s="15"/>
      <c r="L86" s="15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</row>
    <row r="87" spans="1:48" ht="15.6" customHeight="1">
      <c r="A87" s="92" t="s">
        <v>75</v>
      </c>
      <c r="B87" s="92"/>
      <c r="C87" s="92"/>
      <c r="D87" s="92"/>
      <c r="E87" s="92"/>
      <c r="F87" s="92"/>
      <c r="G87" s="92"/>
      <c r="H87" s="92"/>
      <c r="I87" s="15"/>
      <c r="J87" s="15"/>
      <c r="K87" s="15"/>
      <c r="L87" s="15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</row>
    <row r="88" spans="1:48" ht="25.5">
      <c r="A88" s="31" t="s">
        <v>0</v>
      </c>
      <c r="B88" s="31" t="s">
        <v>1</v>
      </c>
      <c r="C88" s="31" t="s">
        <v>43</v>
      </c>
      <c r="D88" s="31" t="s">
        <v>69</v>
      </c>
      <c r="E88" s="31" t="s">
        <v>70</v>
      </c>
      <c r="F88" s="31" t="s">
        <v>71</v>
      </c>
      <c r="G88" s="31" t="s">
        <v>6</v>
      </c>
      <c r="H88" s="31" t="s">
        <v>7</v>
      </c>
      <c r="I88" s="15"/>
      <c r="J88" s="15"/>
      <c r="K88" s="15"/>
      <c r="L88" s="15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</row>
    <row r="89" spans="1:48">
      <c r="A89" s="31"/>
      <c r="B89" s="46" t="s">
        <v>29</v>
      </c>
      <c r="C89" s="47" t="s">
        <v>30</v>
      </c>
      <c r="D89" s="47" t="s">
        <v>31</v>
      </c>
      <c r="E89" s="47" t="s">
        <v>32</v>
      </c>
      <c r="F89" s="47" t="s">
        <v>33</v>
      </c>
      <c r="G89" s="48" t="s">
        <v>34</v>
      </c>
      <c r="H89" s="48" t="s">
        <v>35</v>
      </c>
      <c r="I89" s="15"/>
      <c r="J89" s="15"/>
      <c r="K89" s="15"/>
      <c r="L89" s="15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</row>
    <row r="90" spans="1:48">
      <c r="A90" s="31">
        <v>31</v>
      </c>
      <c r="B90" s="70" t="s">
        <v>38</v>
      </c>
      <c r="C90" s="71" t="s">
        <v>76</v>
      </c>
      <c r="D90" s="47" t="s">
        <v>73</v>
      </c>
      <c r="E90" s="71" t="s">
        <v>77</v>
      </c>
      <c r="F90" s="71" t="s">
        <v>77</v>
      </c>
      <c r="G90" s="48"/>
      <c r="H90" s="48"/>
      <c r="I90" s="15"/>
      <c r="J90" s="15"/>
      <c r="K90" s="15"/>
      <c r="L90" s="15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</row>
    <row r="91" spans="1:48">
      <c r="A91" s="31">
        <v>32</v>
      </c>
      <c r="B91" s="36" t="s">
        <v>37</v>
      </c>
      <c r="C91" s="49">
        <v>0</v>
      </c>
      <c r="D91" s="49">
        <v>0</v>
      </c>
      <c r="E91" s="49">
        <v>46.08</v>
      </c>
      <c r="F91" s="49">
        <v>46.08</v>
      </c>
      <c r="G91" s="35" t="e">
        <f t="shared" ref="G91:G92" si="30">F91/D91*100</f>
        <v>#DIV/0!</v>
      </c>
      <c r="H91" s="35">
        <f t="shared" ref="H91:H92" si="31">F91/E91*100</f>
        <v>100</v>
      </c>
      <c r="I91" s="15"/>
      <c r="J91" s="15"/>
      <c r="K91" s="7"/>
      <c r="L91" s="15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</row>
    <row r="92" spans="1:48">
      <c r="A92" s="31"/>
      <c r="B92" s="36" t="s">
        <v>3</v>
      </c>
      <c r="C92" s="50">
        <f>C91</f>
        <v>0</v>
      </c>
      <c r="D92" s="50">
        <f>D91</f>
        <v>0</v>
      </c>
      <c r="E92" s="50">
        <f>E91+E90</f>
        <v>10809.92</v>
      </c>
      <c r="F92" s="50">
        <f>F91+F90</f>
        <v>10809.92</v>
      </c>
      <c r="G92" s="51" t="e">
        <f t="shared" si="30"/>
        <v>#DIV/0!</v>
      </c>
      <c r="H92" s="51">
        <f t="shared" si="31"/>
        <v>100</v>
      </c>
      <c r="I92" s="15"/>
      <c r="J92" s="15"/>
      <c r="K92" s="15"/>
      <c r="L92" s="15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</row>
    <row r="93" spans="1:48">
      <c r="A93" s="92" t="s">
        <v>46</v>
      </c>
      <c r="B93" s="92"/>
      <c r="C93" s="92"/>
      <c r="D93" s="92"/>
      <c r="E93" s="92"/>
      <c r="F93" s="92"/>
      <c r="G93" s="92"/>
      <c r="H93" s="92"/>
      <c r="I93" s="15"/>
      <c r="J93" s="15"/>
      <c r="K93" s="15"/>
      <c r="L93" s="15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</row>
    <row r="94" spans="1:48" ht="25.5">
      <c r="A94" s="31" t="s">
        <v>0</v>
      </c>
      <c r="B94" s="31" t="s">
        <v>1</v>
      </c>
      <c r="C94" s="31" t="s">
        <v>43</v>
      </c>
      <c r="D94" s="31" t="s">
        <v>69</v>
      </c>
      <c r="E94" s="31" t="s">
        <v>70</v>
      </c>
      <c r="F94" s="31" t="s">
        <v>71</v>
      </c>
      <c r="G94" s="31" t="s">
        <v>6</v>
      </c>
      <c r="H94" s="31" t="s">
        <v>7</v>
      </c>
      <c r="I94" s="15"/>
      <c r="J94" s="15"/>
      <c r="K94" s="15"/>
      <c r="L94" s="15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</row>
    <row r="95" spans="1:48">
      <c r="A95" s="31"/>
      <c r="B95" s="46" t="s">
        <v>29</v>
      </c>
      <c r="C95" s="47" t="s">
        <v>30</v>
      </c>
      <c r="D95" s="47" t="s">
        <v>31</v>
      </c>
      <c r="E95" s="47" t="s">
        <v>32</v>
      </c>
      <c r="F95" s="47" t="s">
        <v>33</v>
      </c>
      <c r="G95" s="48" t="s">
        <v>34</v>
      </c>
      <c r="H95" s="48" t="s">
        <v>35</v>
      </c>
      <c r="I95" s="15"/>
      <c r="J95" s="15"/>
      <c r="K95" s="15"/>
      <c r="L95" s="15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</row>
    <row r="96" spans="1:48">
      <c r="A96" s="31">
        <v>32</v>
      </c>
      <c r="B96" s="36" t="s">
        <v>37</v>
      </c>
      <c r="C96" s="49">
        <v>7549.05</v>
      </c>
      <c r="D96" s="49">
        <v>0</v>
      </c>
      <c r="E96" s="49">
        <v>0</v>
      </c>
      <c r="F96" s="49">
        <v>0</v>
      </c>
      <c r="G96" s="35" t="e">
        <f t="shared" ref="G96:G97" si="32">F96/D96*100</f>
        <v>#DIV/0!</v>
      </c>
      <c r="H96" s="35" t="e">
        <f t="shared" ref="H96:H97" si="33">F96/E96*100</f>
        <v>#DIV/0!</v>
      </c>
      <c r="I96" s="15"/>
      <c r="J96" s="15"/>
      <c r="K96" s="15"/>
      <c r="L96" s="15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</row>
    <row r="97" spans="1:48">
      <c r="A97" s="31"/>
      <c r="B97" s="36" t="s">
        <v>3</v>
      </c>
      <c r="C97" s="50">
        <f>C96</f>
        <v>7549.05</v>
      </c>
      <c r="D97" s="50">
        <f>D96</f>
        <v>0</v>
      </c>
      <c r="E97" s="50">
        <f>E96</f>
        <v>0</v>
      </c>
      <c r="F97" s="50">
        <v>0</v>
      </c>
      <c r="G97" s="51" t="e">
        <f t="shared" si="32"/>
        <v>#DIV/0!</v>
      </c>
      <c r="H97" s="51" t="e">
        <f t="shared" si="33"/>
        <v>#DIV/0!</v>
      </c>
      <c r="I97" s="15"/>
      <c r="J97" s="15"/>
      <c r="K97" s="15"/>
      <c r="L97" s="15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</row>
    <row r="98" spans="1:48">
      <c r="A98" s="92" t="s">
        <v>87</v>
      </c>
      <c r="B98" s="92"/>
      <c r="C98" s="92"/>
      <c r="D98" s="92"/>
      <c r="E98" s="92"/>
      <c r="F98" s="92"/>
      <c r="G98" s="92"/>
      <c r="H98" s="92"/>
      <c r="I98" s="15"/>
      <c r="J98" s="15"/>
      <c r="K98" s="15"/>
      <c r="L98" s="15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</row>
    <row r="99" spans="1:48" ht="25.5">
      <c r="A99" s="31" t="s">
        <v>0</v>
      </c>
      <c r="B99" s="31" t="s">
        <v>1</v>
      </c>
      <c r="C99" s="31" t="s">
        <v>43</v>
      </c>
      <c r="D99" s="31" t="s">
        <v>69</v>
      </c>
      <c r="E99" s="31" t="s">
        <v>70</v>
      </c>
      <c r="F99" s="31" t="s">
        <v>71</v>
      </c>
      <c r="G99" s="31" t="s">
        <v>6</v>
      </c>
      <c r="H99" s="31" t="s">
        <v>7</v>
      </c>
      <c r="I99" s="15"/>
      <c r="J99" s="15"/>
      <c r="K99" s="15"/>
      <c r="L99" s="15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</row>
    <row r="100" spans="1:48">
      <c r="A100" s="31"/>
      <c r="B100" s="46" t="s">
        <v>29</v>
      </c>
      <c r="C100" s="47" t="s">
        <v>30</v>
      </c>
      <c r="D100" s="47" t="s">
        <v>31</v>
      </c>
      <c r="E100" s="47" t="s">
        <v>32</v>
      </c>
      <c r="F100" s="47" t="s">
        <v>33</v>
      </c>
      <c r="G100" s="48" t="s">
        <v>34</v>
      </c>
      <c r="H100" s="48" t="s">
        <v>35</v>
      </c>
      <c r="I100" s="15"/>
      <c r="J100" s="15"/>
      <c r="K100" s="15"/>
      <c r="L100" s="15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</row>
    <row r="101" spans="1:48">
      <c r="A101" s="31">
        <v>32</v>
      </c>
      <c r="B101" s="36" t="s">
        <v>37</v>
      </c>
      <c r="C101" s="49">
        <v>750</v>
      </c>
      <c r="D101" s="49">
        <v>0</v>
      </c>
      <c r="E101" s="49">
        <v>0</v>
      </c>
      <c r="F101" s="49">
        <v>0</v>
      </c>
      <c r="G101" s="35" t="e">
        <f t="shared" ref="G101:G102" si="34">F101/D101*100</f>
        <v>#DIV/0!</v>
      </c>
      <c r="H101" s="35" t="e">
        <f t="shared" ref="H101:H102" si="35">F101/E101*100</f>
        <v>#DIV/0!</v>
      </c>
      <c r="I101" s="15"/>
      <c r="J101" s="15"/>
      <c r="K101" s="15"/>
      <c r="L101" s="15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</row>
    <row r="102" spans="1:48">
      <c r="A102" s="31"/>
      <c r="B102" s="36" t="s">
        <v>3</v>
      </c>
      <c r="C102" s="50">
        <f>C101</f>
        <v>750</v>
      </c>
      <c r="D102" s="50">
        <f>D101</f>
        <v>0</v>
      </c>
      <c r="E102" s="50">
        <f>E101</f>
        <v>0</v>
      </c>
      <c r="F102" s="50">
        <v>0</v>
      </c>
      <c r="G102" s="51" t="e">
        <f t="shared" si="34"/>
        <v>#DIV/0!</v>
      </c>
      <c r="H102" s="51" t="e">
        <f t="shared" si="35"/>
        <v>#DIV/0!</v>
      </c>
      <c r="I102" s="15"/>
      <c r="J102" s="15"/>
      <c r="K102" s="15"/>
      <c r="L102" s="15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</row>
    <row r="103" spans="1:48" ht="39" customHeight="1">
      <c r="A103" s="95" t="s">
        <v>27</v>
      </c>
      <c r="B103" s="95"/>
      <c r="C103" s="27" t="s">
        <v>43</v>
      </c>
      <c r="D103" s="27" t="s">
        <v>69</v>
      </c>
      <c r="E103" s="27" t="s">
        <v>70</v>
      </c>
      <c r="F103" s="27" t="s">
        <v>71</v>
      </c>
      <c r="G103" s="27" t="s">
        <v>8</v>
      </c>
      <c r="H103" s="27" t="s">
        <v>8</v>
      </c>
      <c r="I103" s="15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</row>
    <row r="104" spans="1:48" ht="16.5" customHeight="1">
      <c r="A104" s="95" t="s">
        <v>4</v>
      </c>
      <c r="B104" s="95"/>
      <c r="C104" s="95"/>
      <c r="D104" s="95"/>
      <c r="E104" s="95"/>
      <c r="F104" s="95"/>
      <c r="G104" s="95"/>
      <c r="H104" s="95"/>
      <c r="I104" s="15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</row>
    <row r="105" spans="1:48" ht="25.5">
      <c r="A105" s="27" t="s">
        <v>0</v>
      </c>
      <c r="B105" s="27" t="s">
        <v>1</v>
      </c>
      <c r="C105" s="27" t="s">
        <v>43</v>
      </c>
      <c r="D105" s="27" t="s">
        <v>69</v>
      </c>
      <c r="E105" s="27" t="s">
        <v>70</v>
      </c>
      <c r="F105" s="27" t="s">
        <v>71</v>
      </c>
      <c r="G105" s="27" t="s">
        <v>6</v>
      </c>
      <c r="H105" s="27" t="s">
        <v>7</v>
      </c>
      <c r="I105" s="15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</row>
    <row r="106" spans="1:48">
      <c r="A106" s="88">
        <v>1</v>
      </c>
      <c r="B106" s="89"/>
      <c r="C106" s="52">
        <v>2</v>
      </c>
      <c r="D106" s="52">
        <v>3</v>
      </c>
      <c r="E106" s="52">
        <v>4</v>
      </c>
      <c r="F106" s="52">
        <v>5</v>
      </c>
      <c r="G106" s="52">
        <v>6</v>
      </c>
      <c r="H106" s="52">
        <v>7</v>
      </c>
      <c r="I106" s="15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</row>
    <row r="107" spans="1:48">
      <c r="A107" s="90" t="s">
        <v>50</v>
      </c>
      <c r="B107" s="91"/>
      <c r="C107" s="53">
        <v>6710.72</v>
      </c>
      <c r="D107" s="53">
        <f>D13</f>
        <v>0</v>
      </c>
      <c r="E107" s="53">
        <f>E13</f>
        <v>47723.38</v>
      </c>
      <c r="F107" s="53">
        <f>F13</f>
        <v>17995.95</v>
      </c>
      <c r="G107" s="54" t="e">
        <f t="shared" ref="G107:G123" si="36">F107/D107*100</f>
        <v>#DIV/0!</v>
      </c>
      <c r="H107" s="54">
        <f t="shared" ref="H107:H123" si="37">F107/E107*100</f>
        <v>37.708875607720998</v>
      </c>
      <c r="I107" s="15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</row>
    <row r="108" spans="1:48">
      <c r="A108" s="90" t="s">
        <v>17</v>
      </c>
      <c r="B108" s="91"/>
      <c r="C108" s="55">
        <f>SUM(C24)</f>
        <v>21210.25</v>
      </c>
      <c r="D108" s="55">
        <f>SUM(D24)</f>
        <v>41461.360000000001</v>
      </c>
      <c r="E108" s="55">
        <f>SUM(E24)</f>
        <v>41461.360000000001</v>
      </c>
      <c r="F108" s="55">
        <f>SUM(F24)</f>
        <v>14334.269999999999</v>
      </c>
      <c r="G108" s="54">
        <f t="shared" si="36"/>
        <v>34.572599644584741</v>
      </c>
      <c r="H108" s="54">
        <f t="shared" si="37"/>
        <v>34.572599644584741</v>
      </c>
      <c r="I108" s="15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</row>
    <row r="109" spans="1:48">
      <c r="A109" s="68" t="s">
        <v>83</v>
      </c>
      <c r="B109" s="69" t="s">
        <v>84</v>
      </c>
      <c r="C109" s="55">
        <v>7549.05</v>
      </c>
      <c r="D109" s="55">
        <v>0</v>
      </c>
      <c r="E109" s="55">
        <v>0</v>
      </c>
      <c r="F109" s="55">
        <v>0</v>
      </c>
      <c r="G109" s="54"/>
      <c r="H109" s="54"/>
      <c r="I109" s="15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</row>
    <row r="110" spans="1:48" ht="21.95" customHeight="1">
      <c r="A110" s="90" t="s">
        <v>18</v>
      </c>
      <c r="B110" s="91"/>
      <c r="C110" s="55">
        <v>250316.17</v>
      </c>
      <c r="D110" s="55">
        <f>SUM(D30)</f>
        <v>257548.79</v>
      </c>
      <c r="E110" s="55">
        <f>SUM(E30)</f>
        <v>264470.96000000002</v>
      </c>
      <c r="F110" s="55">
        <f>SUM(F30)</f>
        <v>129833.34</v>
      </c>
      <c r="G110" s="54">
        <f t="shared" si="36"/>
        <v>50.411162871314595</v>
      </c>
      <c r="H110" s="54">
        <f t="shared" si="37"/>
        <v>49.09171880345577</v>
      </c>
      <c r="I110" s="15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</row>
    <row r="111" spans="1:48">
      <c r="A111" s="90" t="s">
        <v>19</v>
      </c>
      <c r="B111" s="91"/>
      <c r="C111" s="55">
        <f>SUM(C35)</f>
        <v>123.4</v>
      </c>
      <c r="D111" s="55">
        <f>SUM(D35)</f>
        <v>2.66</v>
      </c>
      <c r="E111" s="55">
        <f>SUM(E35)</f>
        <v>2.66</v>
      </c>
      <c r="F111" s="55">
        <f>SUM(F35)</f>
        <v>0</v>
      </c>
      <c r="G111" s="54">
        <f t="shared" si="36"/>
        <v>0</v>
      </c>
      <c r="H111" s="54">
        <f t="shared" si="37"/>
        <v>0</v>
      </c>
      <c r="I111" s="15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</row>
    <row r="112" spans="1:48">
      <c r="A112" s="90" t="s">
        <v>20</v>
      </c>
      <c r="B112" s="91"/>
      <c r="C112" s="55">
        <f>SUM(C41)</f>
        <v>13919.99</v>
      </c>
      <c r="D112" s="55">
        <f>SUM(D41)</f>
        <v>28101.200000000001</v>
      </c>
      <c r="E112" s="55">
        <f>SUM(E41)</f>
        <v>17291.280000000002</v>
      </c>
      <c r="F112" s="55">
        <f>SUM(F41)</f>
        <v>3090.23</v>
      </c>
      <c r="G112" s="54">
        <f t="shared" si="36"/>
        <v>10.996790172661665</v>
      </c>
      <c r="H112" s="54">
        <f t="shared" si="37"/>
        <v>17.871609273576041</v>
      </c>
      <c r="K112" s="9"/>
    </row>
    <row r="113" spans="1:11">
      <c r="A113" s="96" t="s">
        <v>21</v>
      </c>
      <c r="B113" s="97"/>
      <c r="C113" s="55">
        <v>2396126.58</v>
      </c>
      <c r="D113" s="55">
        <f>SUM(D52)</f>
        <v>2430812.0000000005</v>
      </c>
      <c r="E113" s="55">
        <f>SUM(E52)</f>
        <v>2465763.9600000004</v>
      </c>
      <c r="F113" s="55">
        <f>SUM(F52)</f>
        <v>1424492.4500000002</v>
      </c>
      <c r="G113" s="54">
        <f t="shared" si="36"/>
        <v>58.601506410203662</v>
      </c>
      <c r="H113" s="54">
        <f t="shared" si="37"/>
        <v>57.770835858919767</v>
      </c>
      <c r="K113" s="9"/>
    </row>
    <row r="114" spans="1:11">
      <c r="A114" s="58" t="s">
        <v>52</v>
      </c>
      <c r="B114" s="59" t="s">
        <v>53</v>
      </c>
      <c r="C114" s="55">
        <v>0</v>
      </c>
      <c r="D114" s="55">
        <v>0</v>
      </c>
      <c r="E114" s="55">
        <v>2017.56</v>
      </c>
      <c r="F114" s="55">
        <v>0</v>
      </c>
      <c r="G114" s="54"/>
      <c r="H114" s="54"/>
      <c r="K114" s="9"/>
    </row>
    <row r="115" spans="1:11">
      <c r="A115" s="90" t="s">
        <v>22</v>
      </c>
      <c r="B115" s="91"/>
      <c r="C115" s="55">
        <f>SUM(C57)</f>
        <v>0</v>
      </c>
      <c r="D115" s="55">
        <f>SUM(D57)</f>
        <v>0</v>
      </c>
      <c r="E115" s="55">
        <f>SUM(E57)</f>
        <v>297.22000000000003</v>
      </c>
      <c r="F115" s="55">
        <f>SUM(F57)</f>
        <v>0</v>
      </c>
      <c r="G115" s="54" t="e">
        <f t="shared" si="36"/>
        <v>#DIV/0!</v>
      </c>
      <c r="H115" s="54">
        <f t="shared" si="37"/>
        <v>0</v>
      </c>
      <c r="K115" s="9"/>
    </row>
    <row r="116" spans="1:11">
      <c r="A116" s="90" t="s">
        <v>23</v>
      </c>
      <c r="B116" s="91"/>
      <c r="C116" s="55">
        <f>SUM(C62)</f>
        <v>0</v>
      </c>
      <c r="D116" s="55">
        <f>SUM(D62)</f>
        <v>0</v>
      </c>
      <c r="E116" s="55">
        <f>SUM(E62)</f>
        <v>0.01</v>
      </c>
      <c r="F116" s="55">
        <f>SUM(F62)</f>
        <v>0</v>
      </c>
      <c r="G116" s="54" t="e">
        <f t="shared" si="36"/>
        <v>#DIV/0!</v>
      </c>
      <c r="H116" s="54">
        <f t="shared" si="37"/>
        <v>0</v>
      </c>
      <c r="K116" s="9"/>
    </row>
    <row r="117" spans="1:11">
      <c r="A117" s="68" t="s">
        <v>81</v>
      </c>
      <c r="B117" s="69" t="s">
        <v>82</v>
      </c>
      <c r="C117" s="55">
        <v>0</v>
      </c>
      <c r="D117" s="55">
        <v>0</v>
      </c>
      <c r="E117" s="55">
        <v>1907.65</v>
      </c>
      <c r="F117" s="55">
        <v>1915.78</v>
      </c>
      <c r="G117" s="54"/>
      <c r="H117" s="54"/>
      <c r="K117" s="9"/>
    </row>
    <row r="118" spans="1:11" ht="15.75" thickBot="1">
      <c r="A118" s="90" t="s">
        <v>24</v>
      </c>
      <c r="B118" s="91"/>
      <c r="C118" s="55">
        <f>SUM(C68)</f>
        <v>0</v>
      </c>
      <c r="D118" s="55">
        <f>SUM(D68)</f>
        <v>0</v>
      </c>
      <c r="E118" s="55">
        <f>SUM(E68)</f>
        <v>7138.78</v>
      </c>
      <c r="F118" s="72">
        <f>SUM(F68)</f>
        <v>0</v>
      </c>
      <c r="G118" s="54" t="e">
        <f t="shared" si="36"/>
        <v>#DIV/0!</v>
      </c>
      <c r="H118" s="54">
        <f t="shared" si="37"/>
        <v>0</v>
      </c>
      <c r="K118" s="9"/>
    </row>
    <row r="119" spans="1:11" ht="15.75" thickTop="1">
      <c r="A119" s="90" t="s">
        <v>25</v>
      </c>
      <c r="B119" s="91"/>
      <c r="C119" s="55">
        <f>SUM(C74)</f>
        <v>0</v>
      </c>
      <c r="D119" s="55">
        <f>SUM(D74)</f>
        <v>0</v>
      </c>
      <c r="E119" s="55">
        <f>SUM(E74)</f>
        <v>99761.31</v>
      </c>
      <c r="F119" s="55">
        <f>SUM(F74)</f>
        <v>0</v>
      </c>
      <c r="G119" s="54" t="e">
        <f t="shared" si="36"/>
        <v>#DIV/0!</v>
      </c>
      <c r="H119" s="54">
        <f t="shared" si="37"/>
        <v>0</v>
      </c>
      <c r="K119" s="9"/>
    </row>
    <row r="120" spans="1:11">
      <c r="A120" s="90" t="s">
        <v>28</v>
      </c>
      <c r="B120" s="91"/>
      <c r="C120" s="55">
        <f>C80</f>
        <v>1763.98</v>
      </c>
      <c r="D120" s="55">
        <f>SUM(D80)</f>
        <v>4959.04</v>
      </c>
      <c r="E120" s="55">
        <f>SUM(E80)</f>
        <v>3051.3900000000003</v>
      </c>
      <c r="F120" s="55">
        <f>SUM(F80)</f>
        <v>556.82000000000005</v>
      </c>
      <c r="G120" s="54">
        <f t="shared" si="36"/>
        <v>11.228382912821838</v>
      </c>
      <c r="H120" s="54">
        <f t="shared" si="37"/>
        <v>18.248077105843567</v>
      </c>
      <c r="K120" s="9"/>
    </row>
    <row r="121" spans="1:11">
      <c r="A121" s="90" t="s">
        <v>51</v>
      </c>
      <c r="B121" s="91"/>
      <c r="C121" s="55">
        <v>750</v>
      </c>
      <c r="D121" s="55">
        <f>D18</f>
        <v>0</v>
      </c>
      <c r="E121" s="55">
        <v>0</v>
      </c>
      <c r="F121" s="55">
        <v>0</v>
      </c>
      <c r="G121" s="54" t="e">
        <f t="shared" si="36"/>
        <v>#DIV/0!</v>
      </c>
      <c r="H121" s="54" t="e">
        <f t="shared" si="37"/>
        <v>#DIV/0!</v>
      </c>
      <c r="K121" s="9"/>
    </row>
    <row r="122" spans="1:11">
      <c r="A122" s="68" t="s">
        <v>85</v>
      </c>
      <c r="B122" s="69" t="s">
        <v>86</v>
      </c>
      <c r="C122" s="55">
        <v>0</v>
      </c>
      <c r="D122" s="55">
        <v>0</v>
      </c>
      <c r="E122" s="55">
        <v>10809.92</v>
      </c>
      <c r="F122" s="55">
        <v>10809.92</v>
      </c>
      <c r="G122" s="54"/>
      <c r="H122" s="54"/>
      <c r="K122" s="9"/>
    </row>
    <row r="123" spans="1:11">
      <c r="A123" s="98" t="s">
        <v>3</v>
      </c>
      <c r="B123" s="99"/>
      <c r="C123" s="56">
        <f>SUM(C107:C121)</f>
        <v>2698470.14</v>
      </c>
      <c r="D123" s="56">
        <f>SUM(D107:D121)</f>
        <v>2762885.0500000007</v>
      </c>
      <c r="E123" s="56">
        <f>SUM(E107:E122)</f>
        <v>2961697.4400000004</v>
      </c>
      <c r="F123" s="56">
        <f>SUM(F107:F122)</f>
        <v>1603028.7600000002</v>
      </c>
      <c r="G123" s="29">
        <f t="shared" si="36"/>
        <v>58.020103297457112</v>
      </c>
      <c r="H123" s="29">
        <f t="shared" si="37"/>
        <v>54.125338339759644</v>
      </c>
    </row>
    <row r="124" spans="1:11" ht="15.75">
      <c r="A124" s="1"/>
      <c r="B124" s="6"/>
      <c r="C124" s="5"/>
      <c r="D124" s="5"/>
      <c r="E124" s="5"/>
      <c r="F124" s="5"/>
      <c r="G124" s="6"/>
      <c r="H124" s="6"/>
    </row>
    <row r="125" spans="1:11" ht="15.75">
      <c r="A125" s="1"/>
      <c r="B125" s="6"/>
      <c r="C125" s="5"/>
      <c r="D125" s="5"/>
      <c r="E125" s="5"/>
      <c r="F125" s="5"/>
      <c r="G125" s="6"/>
      <c r="H125" s="6"/>
    </row>
    <row r="126" spans="1:11" ht="15.75">
      <c r="A126" s="1"/>
      <c r="B126" s="6"/>
      <c r="C126" s="5"/>
      <c r="D126" s="5"/>
      <c r="E126" s="5"/>
      <c r="F126" s="5"/>
      <c r="G126" s="6"/>
      <c r="H126" s="6"/>
    </row>
    <row r="127" spans="1:11" ht="15.75">
      <c r="A127" s="1"/>
      <c r="B127" s="4"/>
      <c r="C127" s="5"/>
      <c r="D127" s="5"/>
      <c r="E127" s="5"/>
      <c r="F127" s="5"/>
      <c r="G127" s="4"/>
      <c r="H127" s="4"/>
    </row>
    <row r="128" spans="1:11" ht="15.75">
      <c r="A128" s="1"/>
      <c r="B128" s="4"/>
      <c r="C128" s="5"/>
      <c r="D128" s="5"/>
      <c r="E128" s="5"/>
      <c r="F128" s="5"/>
      <c r="G128" s="4"/>
      <c r="H128" s="4"/>
    </row>
    <row r="129" spans="1:8" ht="15.75">
      <c r="A129" s="1"/>
      <c r="B129" s="4"/>
      <c r="C129" s="5"/>
      <c r="D129" s="5"/>
      <c r="E129" s="5"/>
      <c r="F129" s="5"/>
      <c r="G129" s="4"/>
      <c r="H129" s="4"/>
    </row>
    <row r="130" spans="1:8" ht="15.75">
      <c r="A130" s="1"/>
      <c r="B130" s="4"/>
      <c r="C130" s="5"/>
      <c r="D130" s="5"/>
      <c r="E130" s="5"/>
      <c r="F130" s="5"/>
      <c r="G130" s="4"/>
      <c r="H130" s="4"/>
    </row>
    <row r="131" spans="1:8" ht="15.75">
      <c r="A131" s="1"/>
      <c r="B131" s="4"/>
      <c r="C131" s="5"/>
      <c r="D131" s="5"/>
      <c r="E131" s="5"/>
      <c r="F131" s="5"/>
      <c r="G131" s="4"/>
      <c r="H131" s="4"/>
    </row>
    <row r="132" spans="1:8" ht="15.75">
      <c r="A132" s="1"/>
      <c r="B132" s="4"/>
      <c r="C132" s="5"/>
      <c r="D132" s="5"/>
      <c r="E132" s="5"/>
      <c r="F132" s="5" t="s">
        <v>42</v>
      </c>
      <c r="G132" s="4"/>
      <c r="H132" s="4"/>
    </row>
    <row r="133" spans="1:8" ht="15.75">
      <c r="A133" s="1"/>
      <c r="B133" s="4"/>
      <c r="C133" s="5"/>
      <c r="D133" s="5"/>
      <c r="E133" s="5"/>
      <c r="F133" s="5"/>
      <c r="G133" s="4"/>
      <c r="H133" s="4"/>
    </row>
    <row r="134" spans="1:8" ht="15.75">
      <c r="A134" s="1"/>
      <c r="B134" s="4"/>
      <c r="C134" s="5"/>
      <c r="D134" s="5"/>
      <c r="E134" s="5"/>
      <c r="F134" s="5"/>
      <c r="G134" s="4"/>
      <c r="H134" s="4"/>
    </row>
    <row r="135" spans="1:8" ht="15.75">
      <c r="A135" s="1"/>
      <c r="B135" s="4"/>
      <c r="C135" s="5"/>
      <c r="D135" s="5"/>
      <c r="E135" s="5"/>
      <c r="F135" s="5"/>
      <c r="G135" s="4"/>
      <c r="H135" s="4"/>
    </row>
    <row r="136" spans="1:8" ht="15.75">
      <c r="A136" s="1"/>
      <c r="B136" s="4"/>
      <c r="C136" s="5"/>
      <c r="D136" s="5"/>
      <c r="E136" s="5"/>
      <c r="F136" s="5"/>
      <c r="G136" s="4"/>
      <c r="H136" s="4"/>
    </row>
    <row r="137" spans="1:8" ht="15.75">
      <c r="A137" s="1"/>
      <c r="B137" s="4"/>
      <c r="C137" s="5"/>
      <c r="D137" s="5"/>
      <c r="E137" s="5"/>
      <c r="F137" s="5"/>
      <c r="G137" s="4"/>
      <c r="H137" s="4"/>
    </row>
    <row r="138" spans="1:8" ht="15.75">
      <c r="A138" s="1"/>
      <c r="B138" s="4"/>
      <c r="C138" s="5"/>
      <c r="D138" s="5"/>
      <c r="E138" s="5"/>
      <c r="F138" s="5"/>
      <c r="G138" s="4"/>
      <c r="H138" s="4"/>
    </row>
    <row r="139" spans="1:8" ht="15.75">
      <c r="A139" s="1"/>
      <c r="B139" s="4"/>
      <c r="C139" s="5"/>
      <c r="D139" s="5"/>
      <c r="E139" s="5"/>
      <c r="F139" s="5"/>
      <c r="G139" s="4"/>
      <c r="H139" s="4"/>
    </row>
    <row r="140" spans="1:8" ht="15.75">
      <c r="A140" s="1"/>
      <c r="B140" s="4"/>
      <c r="C140" s="5"/>
      <c r="D140" s="5"/>
      <c r="E140" s="5"/>
      <c r="F140" s="5"/>
      <c r="G140" s="4"/>
      <c r="H140" s="4"/>
    </row>
    <row r="141" spans="1:8" ht="15.75">
      <c r="A141" s="94"/>
      <c r="B141" s="94"/>
      <c r="C141" s="94"/>
      <c r="D141" s="94"/>
      <c r="E141" s="94"/>
      <c r="F141" s="94"/>
      <c r="G141" s="94"/>
      <c r="H141" s="94"/>
    </row>
    <row r="142" spans="1:8" ht="15.75">
      <c r="A142" s="1"/>
      <c r="B142" s="1"/>
      <c r="C142" s="1"/>
      <c r="D142" s="1"/>
      <c r="E142" s="1"/>
      <c r="F142" s="1"/>
      <c r="G142" s="1"/>
      <c r="H142" s="1"/>
    </row>
    <row r="143" spans="1:8" ht="15.75">
      <c r="A143" s="2"/>
      <c r="B143" s="2"/>
      <c r="C143" s="2"/>
      <c r="D143" s="2"/>
      <c r="E143" s="2"/>
      <c r="F143" s="2"/>
      <c r="G143" s="2"/>
      <c r="H143" s="2"/>
    </row>
    <row r="144" spans="1:8" ht="15.75">
      <c r="A144" s="1"/>
      <c r="B144" s="2"/>
      <c r="C144" s="3"/>
      <c r="D144" s="3"/>
      <c r="E144" s="3"/>
      <c r="F144" s="3"/>
      <c r="G144" s="4"/>
      <c r="H144" s="4"/>
    </row>
    <row r="145" spans="1:8" ht="15.75">
      <c r="A145" s="1"/>
      <c r="B145" s="4"/>
      <c r="C145" s="5"/>
      <c r="D145" s="5"/>
      <c r="E145" s="5"/>
      <c r="F145" s="5"/>
      <c r="G145" s="4"/>
      <c r="H145" s="4"/>
    </row>
    <row r="146" spans="1:8" ht="15.75">
      <c r="A146" s="1"/>
      <c r="B146" s="4"/>
      <c r="C146" s="5"/>
      <c r="D146" s="5"/>
      <c r="E146" s="5"/>
      <c r="F146" s="5"/>
      <c r="G146" s="4"/>
      <c r="H146" s="4"/>
    </row>
    <row r="147" spans="1:8" ht="15.75">
      <c r="A147" s="1"/>
      <c r="B147" s="4"/>
      <c r="C147" s="5"/>
      <c r="D147" s="5"/>
      <c r="E147" s="5"/>
      <c r="F147" s="5"/>
      <c r="G147" s="4"/>
      <c r="H147" s="4"/>
    </row>
    <row r="148" spans="1:8" ht="15.75">
      <c r="A148" s="1"/>
      <c r="B148" s="4"/>
      <c r="C148" s="5"/>
      <c r="D148" s="5"/>
      <c r="E148" s="5"/>
      <c r="F148" s="5"/>
      <c r="G148" s="4"/>
      <c r="H148" s="4"/>
    </row>
    <row r="149" spans="1:8" ht="15.75">
      <c r="A149" s="1"/>
      <c r="B149" s="4"/>
      <c r="C149" s="5"/>
      <c r="D149" s="5"/>
      <c r="E149" s="5"/>
      <c r="F149" s="5"/>
      <c r="G149" s="4"/>
      <c r="H149" s="4"/>
    </row>
    <row r="150" spans="1:8" ht="15.75">
      <c r="A150" s="1"/>
      <c r="B150" s="4"/>
      <c r="C150" s="5"/>
      <c r="D150" s="5"/>
      <c r="E150" s="5"/>
      <c r="F150" s="5"/>
      <c r="G150" s="4"/>
      <c r="H150" s="4"/>
    </row>
    <row r="151" spans="1:8" ht="15.75">
      <c r="A151" s="1"/>
      <c r="B151" s="4"/>
      <c r="C151" s="5"/>
      <c r="D151" s="5"/>
      <c r="E151" s="5"/>
      <c r="F151" s="5"/>
      <c r="G151" s="4"/>
      <c r="H151" s="4"/>
    </row>
    <row r="152" spans="1:8" ht="15.75">
      <c r="A152" s="1"/>
      <c r="B152" s="4"/>
      <c r="C152" s="5"/>
      <c r="D152" s="5"/>
      <c r="E152" s="5"/>
      <c r="F152" s="5"/>
      <c r="G152" s="4"/>
      <c r="H152" s="4"/>
    </row>
    <row r="153" spans="1:8" ht="15.75">
      <c r="A153" s="1"/>
      <c r="B153" s="4"/>
      <c r="C153" s="5"/>
      <c r="D153" s="5"/>
      <c r="E153" s="5"/>
      <c r="F153" s="5"/>
      <c r="G153" s="4"/>
      <c r="H153" s="4"/>
    </row>
    <row r="154" spans="1:8" ht="15.75">
      <c r="A154" s="1"/>
      <c r="B154" s="4"/>
      <c r="C154" s="5"/>
      <c r="D154" s="5"/>
      <c r="E154" s="5"/>
      <c r="F154" s="5"/>
      <c r="G154" s="4"/>
      <c r="H154" s="4"/>
    </row>
    <row r="155" spans="1:8" ht="15.75">
      <c r="A155" s="1"/>
      <c r="B155" s="4"/>
      <c r="C155" s="5"/>
      <c r="D155" s="5"/>
      <c r="E155" s="5"/>
      <c r="F155" s="5"/>
      <c r="G155" s="4"/>
      <c r="H155" s="4"/>
    </row>
    <row r="156" spans="1:8" ht="15.75">
      <c r="A156" s="1"/>
      <c r="B156" s="4"/>
      <c r="C156" s="5"/>
      <c r="D156" s="5"/>
      <c r="E156" s="5"/>
      <c r="F156" s="5"/>
      <c r="G156" s="4"/>
      <c r="H156" s="4"/>
    </row>
    <row r="157" spans="1:8" ht="15.75">
      <c r="A157" s="1"/>
      <c r="B157" s="4"/>
      <c r="C157" s="5"/>
      <c r="D157" s="5"/>
      <c r="E157" s="5"/>
      <c r="F157" s="5"/>
      <c r="G157" s="4"/>
      <c r="H157" s="4"/>
    </row>
    <row r="158" spans="1:8" ht="15.75">
      <c r="A158" s="1"/>
      <c r="B158" s="4"/>
      <c r="C158" s="5"/>
      <c r="D158" s="5"/>
      <c r="E158" s="5"/>
      <c r="F158" s="5"/>
      <c r="G158" s="4"/>
      <c r="H158" s="4"/>
    </row>
    <row r="159" spans="1:8" ht="15.75">
      <c r="A159" s="1"/>
      <c r="B159" s="4"/>
      <c r="C159" s="5"/>
      <c r="D159" s="5"/>
      <c r="E159" s="5"/>
      <c r="F159" s="5"/>
      <c r="G159" s="4"/>
      <c r="H159" s="4"/>
    </row>
    <row r="160" spans="1:8" ht="15.75">
      <c r="A160" s="1"/>
      <c r="B160" s="4"/>
      <c r="C160" s="5"/>
      <c r="D160" s="5"/>
      <c r="E160" s="5"/>
      <c r="F160" s="5"/>
      <c r="G160" s="4"/>
      <c r="H160" s="4"/>
    </row>
    <row r="161" spans="1:8" ht="15.75">
      <c r="A161" s="1"/>
      <c r="B161" s="4"/>
      <c r="C161" s="5"/>
      <c r="D161" s="5"/>
      <c r="E161" s="5"/>
      <c r="F161" s="5"/>
      <c r="G161" s="4"/>
      <c r="H161" s="4"/>
    </row>
    <row r="162" spans="1:8" ht="15.75">
      <c r="A162" s="1"/>
      <c r="B162" s="4"/>
      <c r="C162" s="5"/>
      <c r="D162" s="5"/>
      <c r="E162" s="5"/>
      <c r="F162" s="5"/>
      <c r="G162" s="4"/>
      <c r="H162" s="4"/>
    </row>
    <row r="163" spans="1:8" ht="15.75">
      <c r="A163" s="1"/>
      <c r="B163" s="4"/>
      <c r="C163" s="5"/>
      <c r="D163" s="5"/>
      <c r="E163" s="5"/>
      <c r="F163" s="5"/>
      <c r="G163" s="4"/>
      <c r="H163" s="4"/>
    </row>
    <row r="164" spans="1:8" ht="15.75">
      <c r="A164" s="1"/>
      <c r="B164" s="4"/>
      <c r="C164" s="5"/>
      <c r="D164" s="5"/>
      <c r="E164" s="5"/>
      <c r="F164" s="5"/>
      <c r="G164" s="4"/>
      <c r="H164" s="4"/>
    </row>
    <row r="165" spans="1:8" ht="15.75">
      <c r="A165" s="1"/>
      <c r="B165" s="4"/>
      <c r="C165" s="5"/>
      <c r="D165" s="5"/>
      <c r="E165" s="5"/>
      <c r="F165" s="5"/>
      <c r="G165" s="4"/>
      <c r="H165" s="4"/>
    </row>
    <row r="166" spans="1:8" ht="15.75">
      <c r="A166" s="1"/>
      <c r="B166" s="4"/>
      <c r="C166" s="5"/>
      <c r="D166" s="5"/>
      <c r="E166" s="5"/>
      <c r="F166" s="5"/>
      <c r="G166" s="4"/>
      <c r="H166" s="4"/>
    </row>
    <row r="167" spans="1:8" ht="15.75">
      <c r="A167" s="94"/>
      <c r="B167" s="94"/>
      <c r="C167" s="94"/>
      <c r="D167" s="94"/>
      <c r="E167" s="94"/>
      <c r="F167" s="94"/>
      <c r="G167" s="94"/>
      <c r="H167" s="94"/>
    </row>
    <row r="168" spans="1:8" ht="15.75">
      <c r="A168" s="1"/>
      <c r="B168" s="1"/>
      <c r="C168" s="1"/>
      <c r="D168" s="1"/>
      <c r="E168" s="1"/>
      <c r="F168" s="1"/>
      <c r="G168" s="1"/>
      <c r="H168" s="1"/>
    </row>
    <row r="169" spans="1:8" ht="15.75">
      <c r="A169" s="2"/>
      <c r="B169" s="2"/>
      <c r="C169" s="2"/>
      <c r="D169" s="2"/>
      <c r="E169" s="2"/>
      <c r="F169" s="2"/>
      <c r="G169" s="2"/>
      <c r="H169" s="2"/>
    </row>
    <row r="170" spans="1:8" ht="15.75">
      <c r="A170" s="1"/>
      <c r="B170" s="2"/>
      <c r="C170" s="3"/>
      <c r="D170" s="3"/>
      <c r="E170" s="3"/>
      <c r="F170" s="3"/>
      <c r="G170" s="4"/>
      <c r="H170" s="4"/>
    </row>
    <row r="171" spans="1:8" ht="15.75">
      <c r="A171" s="1"/>
      <c r="B171" s="4"/>
      <c r="C171" s="5"/>
      <c r="D171" s="5"/>
      <c r="E171" s="5"/>
      <c r="F171" s="5"/>
      <c r="G171" s="4"/>
      <c r="H171" s="4"/>
    </row>
    <row r="172" spans="1:8" ht="15.75">
      <c r="A172" s="1"/>
      <c r="B172" s="4"/>
      <c r="C172" s="5"/>
      <c r="D172" s="5"/>
      <c r="E172" s="5"/>
      <c r="F172" s="5"/>
      <c r="G172" s="4"/>
      <c r="H172" s="4"/>
    </row>
    <row r="173" spans="1:8" ht="15.75">
      <c r="A173" s="1"/>
      <c r="B173" s="4"/>
      <c r="C173" s="5"/>
      <c r="D173" s="5"/>
      <c r="E173" s="5"/>
      <c r="F173" s="5"/>
      <c r="G173" s="4"/>
      <c r="H173" s="4"/>
    </row>
    <row r="174" spans="1:8" ht="15.75">
      <c r="A174" s="1"/>
      <c r="B174" s="4"/>
      <c r="C174" s="5"/>
      <c r="D174" s="5"/>
      <c r="E174" s="5"/>
      <c r="F174" s="5"/>
      <c r="G174" s="4"/>
      <c r="H174" s="4"/>
    </row>
    <row r="175" spans="1:8" ht="15.75">
      <c r="A175" s="1"/>
      <c r="B175" s="4"/>
      <c r="C175" s="5"/>
      <c r="D175" s="5"/>
      <c r="E175" s="5"/>
      <c r="F175" s="5"/>
      <c r="G175" s="4"/>
      <c r="H175" s="4"/>
    </row>
    <row r="176" spans="1:8" ht="15.75">
      <c r="A176" s="1"/>
      <c r="B176" s="4"/>
      <c r="C176" s="5"/>
      <c r="D176" s="5"/>
      <c r="E176" s="5"/>
      <c r="F176" s="5"/>
      <c r="G176" s="4"/>
      <c r="H176" s="4"/>
    </row>
    <row r="177" spans="1:8" ht="15.75">
      <c r="A177" s="1"/>
      <c r="B177" s="4"/>
      <c r="C177" s="5"/>
      <c r="D177" s="5"/>
      <c r="E177" s="5"/>
      <c r="F177" s="5"/>
      <c r="G177" s="4"/>
      <c r="H177" s="4"/>
    </row>
    <row r="178" spans="1:8" ht="15.75">
      <c r="A178" s="1"/>
      <c r="B178" s="4"/>
      <c r="C178" s="5"/>
      <c r="D178" s="5"/>
      <c r="E178" s="5"/>
      <c r="F178" s="5"/>
      <c r="G178" s="4"/>
      <c r="H178" s="4"/>
    </row>
    <row r="179" spans="1:8" ht="15.75">
      <c r="A179" s="1"/>
      <c r="B179" s="4"/>
      <c r="C179" s="5"/>
      <c r="D179" s="5"/>
      <c r="E179" s="5"/>
      <c r="F179" s="5"/>
      <c r="G179" s="4"/>
      <c r="H179" s="4"/>
    </row>
    <row r="180" spans="1:8" ht="15.75">
      <c r="A180" s="1"/>
      <c r="B180" s="4"/>
      <c r="C180" s="5"/>
      <c r="D180" s="5"/>
      <c r="E180" s="5"/>
      <c r="F180" s="5"/>
      <c r="G180" s="4"/>
      <c r="H180" s="4"/>
    </row>
    <row r="181" spans="1:8" ht="15.75">
      <c r="A181" s="1"/>
      <c r="B181" s="4"/>
      <c r="C181" s="5"/>
      <c r="D181" s="5"/>
      <c r="E181" s="5"/>
      <c r="F181" s="5"/>
      <c r="G181" s="4"/>
      <c r="H181" s="4"/>
    </row>
    <row r="182" spans="1:8" ht="15.75">
      <c r="A182" s="1"/>
      <c r="B182" s="4"/>
      <c r="C182" s="5"/>
      <c r="D182" s="5"/>
      <c r="E182" s="5"/>
      <c r="F182" s="5"/>
      <c r="G182" s="4"/>
      <c r="H182" s="4"/>
    </row>
    <row r="183" spans="1:8" ht="15.75">
      <c r="A183" s="1"/>
      <c r="B183" s="4"/>
      <c r="C183" s="5"/>
      <c r="D183" s="5"/>
      <c r="E183" s="5"/>
      <c r="F183" s="5"/>
      <c r="G183" s="4"/>
      <c r="H183" s="4"/>
    </row>
    <row r="184" spans="1:8" ht="15.75">
      <c r="A184" s="1"/>
      <c r="B184" s="4"/>
      <c r="C184" s="5"/>
      <c r="D184" s="5"/>
      <c r="E184" s="5"/>
      <c r="F184" s="5"/>
      <c r="G184" s="4"/>
      <c r="H184" s="4"/>
    </row>
    <row r="185" spans="1:8" ht="15.75">
      <c r="A185" s="1"/>
      <c r="B185" s="4"/>
      <c r="C185" s="5"/>
      <c r="D185" s="5"/>
      <c r="E185" s="5"/>
      <c r="F185" s="5"/>
      <c r="G185" s="4"/>
      <c r="H185" s="4"/>
    </row>
    <row r="186" spans="1:8" ht="15.75">
      <c r="A186" s="1"/>
      <c r="B186" s="4"/>
      <c r="C186" s="5"/>
      <c r="D186" s="5"/>
      <c r="E186" s="5"/>
      <c r="F186" s="5"/>
      <c r="G186" s="4"/>
      <c r="H186" s="4"/>
    </row>
    <row r="187" spans="1:8" ht="15.75">
      <c r="A187" s="1"/>
      <c r="B187" s="4"/>
      <c r="C187" s="5"/>
      <c r="D187" s="5"/>
      <c r="E187" s="5"/>
      <c r="F187" s="5"/>
      <c r="G187" s="4"/>
      <c r="H187" s="4"/>
    </row>
    <row r="188" spans="1:8" ht="15.75">
      <c r="A188" s="1"/>
      <c r="B188" s="4"/>
      <c r="C188" s="5"/>
      <c r="D188" s="5"/>
      <c r="E188" s="5"/>
      <c r="F188" s="5"/>
      <c r="G188" s="4"/>
      <c r="H188" s="4"/>
    </row>
    <row r="189" spans="1:8" ht="15.75">
      <c r="A189" s="1"/>
      <c r="B189" s="4"/>
      <c r="C189" s="5"/>
      <c r="D189" s="5"/>
      <c r="E189" s="5"/>
      <c r="F189" s="5"/>
      <c r="G189" s="4"/>
      <c r="H189" s="4"/>
    </row>
    <row r="190" spans="1:8" ht="15.75">
      <c r="A190" s="1"/>
      <c r="B190" s="4"/>
      <c r="C190" s="5"/>
      <c r="D190" s="5"/>
      <c r="E190" s="5"/>
      <c r="F190" s="5"/>
      <c r="G190" s="4"/>
      <c r="H190" s="4"/>
    </row>
    <row r="191" spans="1:8" ht="15.75">
      <c r="A191" s="1"/>
      <c r="B191" s="4"/>
      <c r="C191" s="5"/>
      <c r="D191" s="5"/>
      <c r="E191" s="5"/>
      <c r="F191" s="5"/>
      <c r="G191" s="4"/>
      <c r="H191" s="4"/>
    </row>
    <row r="192" spans="1:8" ht="15.75">
      <c r="A192" s="1"/>
      <c r="B192" s="4"/>
      <c r="C192" s="5"/>
      <c r="D192" s="5"/>
      <c r="E192" s="5"/>
      <c r="F192" s="5"/>
      <c r="G192" s="4"/>
      <c r="H192" s="4"/>
    </row>
  </sheetData>
  <mergeCells count="38">
    <mergeCell ref="A141:H141"/>
    <mergeCell ref="A3:B3"/>
    <mergeCell ref="A6:B6"/>
    <mergeCell ref="A19:H19"/>
    <mergeCell ref="A25:H25"/>
    <mergeCell ref="A121:B121"/>
    <mergeCell ref="A9:H9"/>
    <mergeCell ref="A167:H167"/>
    <mergeCell ref="A103:B103"/>
    <mergeCell ref="A104:H104"/>
    <mergeCell ref="A53:H53"/>
    <mergeCell ref="A58:H58"/>
    <mergeCell ref="A63:H63"/>
    <mergeCell ref="A69:H69"/>
    <mergeCell ref="A75:H75"/>
    <mergeCell ref="A112:B112"/>
    <mergeCell ref="A113:B113"/>
    <mergeCell ref="A115:B115"/>
    <mergeCell ref="A116:B116"/>
    <mergeCell ref="A118:B118"/>
    <mergeCell ref="A119:B119"/>
    <mergeCell ref="A123:B123"/>
    <mergeCell ref="A120:B120"/>
    <mergeCell ref="A1:H1"/>
    <mergeCell ref="A106:B106"/>
    <mergeCell ref="A108:B108"/>
    <mergeCell ref="A110:B110"/>
    <mergeCell ref="A111:B111"/>
    <mergeCell ref="A31:H31"/>
    <mergeCell ref="A36:H36"/>
    <mergeCell ref="A42:H42"/>
    <mergeCell ref="A2:H2"/>
    <mergeCell ref="A14:H14"/>
    <mergeCell ref="A107:B107"/>
    <mergeCell ref="A81:H81"/>
    <mergeCell ref="A87:H87"/>
    <mergeCell ref="A93:H93"/>
    <mergeCell ref="A98:H98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Irena</cp:lastModifiedBy>
  <cp:lastPrinted>2024-07-22T09:54:43Z</cp:lastPrinted>
  <dcterms:created xsi:type="dcterms:W3CDTF">2020-10-22T08:43:55Z</dcterms:created>
  <dcterms:modified xsi:type="dcterms:W3CDTF">2025-07-18T08:41:28Z</dcterms:modified>
</cp:coreProperties>
</file>